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activeTab="0"/>
  </bookViews>
  <sheets>
    <sheet name="índice" sheetId="1" r:id="rId1"/>
    <sheet name="7.1.A" sheetId="2" r:id="rId2"/>
    <sheet name="7.1.B" sheetId="3" r:id="rId3"/>
    <sheet name="7.1.C" sheetId="4" r:id="rId4"/>
    <sheet name="7.2.A" sheetId="5" r:id="rId5"/>
    <sheet name="7.2.B" sheetId="6" r:id="rId6"/>
    <sheet name="7.3" sheetId="7" r:id="rId7"/>
    <sheet name="7.4" sheetId="8" r:id="rId8"/>
    <sheet name="7.5" sheetId="9" r:id="rId9"/>
    <sheet name="7.6" sheetId="10" r:id="rId10"/>
    <sheet name="7.7" sheetId="11" r:id="rId11"/>
    <sheet name="7.8" sheetId="12" r:id="rId12"/>
    <sheet name="7.9" sheetId="13" r:id="rId13"/>
    <sheet name="7.10" sheetId="14" r:id="rId14"/>
    <sheet name="7.11" sheetId="15" r:id="rId15"/>
    <sheet name="7.12" sheetId="16" r:id="rId16"/>
  </sheets>
  <definedNames/>
  <calcPr fullCalcOnLoad="1"/>
</workbook>
</file>

<file path=xl/sharedStrings.xml><?xml version="1.0" encoding="utf-8"?>
<sst xmlns="http://schemas.openxmlformats.org/spreadsheetml/2006/main" count="290" uniqueCount="236">
  <si>
    <t>F4I1D9 - Planilhas financeiras para Plano de negócio</t>
  </si>
  <si>
    <t>Versão: 03</t>
  </si>
  <si>
    <t>Emissão: 15/03/2012</t>
  </si>
  <si>
    <t>Página: 1 de 1</t>
  </si>
  <si>
    <t>7. DADOS ECONÔMICOS/FINANCEIROS</t>
  </si>
  <si>
    <t>Quadro</t>
  </si>
  <si>
    <t>Descrição</t>
  </si>
  <si>
    <t>7.1.A</t>
  </si>
  <si>
    <t>Estimativas dos investimentos fixos: Máquinas e equipamentos</t>
  </si>
  <si>
    <t>7.1.B</t>
  </si>
  <si>
    <t>Estimativas dos investimentos fixos: Móveis e utensílios</t>
  </si>
  <si>
    <t>7.1.C</t>
  </si>
  <si>
    <t>Estimativas dos investimentos fixos: Veículos</t>
  </si>
  <si>
    <t>7.2.A</t>
  </si>
  <si>
    <t>Capital de giro: Estimativa do estoque inicial</t>
  </si>
  <si>
    <t>7.2.B</t>
  </si>
  <si>
    <t>Capital de giro: Caixa mínimo</t>
  </si>
  <si>
    <t xml:space="preserve">7.3 </t>
  </si>
  <si>
    <t>Investimentos pré-operacionais</t>
  </si>
  <si>
    <t>7.4</t>
  </si>
  <si>
    <t>Investimento total (resumo)</t>
  </si>
  <si>
    <t>7.5</t>
  </si>
  <si>
    <t>Estimativa do faturamento mensal da empresa</t>
  </si>
  <si>
    <t>7.6</t>
  </si>
  <si>
    <t>Estimativa dos custos de comercialização (Mensal)</t>
  </si>
  <si>
    <t>7.7</t>
  </si>
  <si>
    <t>Apuração dos custos das mercadorias vendidas</t>
  </si>
  <si>
    <t>7.8</t>
  </si>
  <si>
    <t>Estimativa dos custos com mão-de-obra</t>
  </si>
  <si>
    <t>7.9</t>
  </si>
  <si>
    <t>Estimativa do custo com depreciação</t>
  </si>
  <si>
    <t>7.10</t>
  </si>
  <si>
    <t>Estimativa de custos fixos operacionais mensais</t>
  </si>
  <si>
    <t>7.11</t>
  </si>
  <si>
    <t>Demonstrativo de Resultados (Estimativa)</t>
  </si>
  <si>
    <t>7.12</t>
  </si>
  <si>
    <t>Indicadores de viabilidade</t>
  </si>
  <si>
    <t>Nota: Não alterar células vermelhas, pois apresentam fórmulas.</t>
  </si>
  <si>
    <t xml:space="preserve">7.1.A - Estimativas dos investimentos fixos:     Máquinas e equipamentos </t>
  </si>
  <si>
    <t>Qtde.</t>
  </si>
  <si>
    <t>Valor Unitário</t>
  </si>
  <si>
    <t>Valor Total</t>
  </si>
  <si>
    <t>Sub-total (A)</t>
  </si>
  <si>
    <t xml:space="preserve">7.1.B - Estimativas dos investimentos fixos: Móveis e utensílios </t>
  </si>
  <si>
    <t>Sub-total (B)</t>
  </si>
  <si>
    <t>7.1.C - Estimativas dos investimentos fixos: Veículos</t>
  </si>
  <si>
    <t>Sub-total (C)</t>
  </si>
  <si>
    <t>Total dos investimentos fixos</t>
  </si>
  <si>
    <t>Sub-Total (A+B+C)</t>
  </si>
  <si>
    <t xml:space="preserve">7.2.A - Capital de giro: Estimativa do estoque inicial </t>
  </si>
  <si>
    <t>Total</t>
  </si>
  <si>
    <t xml:space="preserve">Total A </t>
  </si>
  <si>
    <t xml:space="preserve">7.2.B - Capital de giro: Caixa mínimo </t>
  </si>
  <si>
    <t>1º Passo: Contas a receber - Cálculo do prazo médio de vendas</t>
  </si>
  <si>
    <t>Prazo médio de vendas</t>
  </si>
  <si>
    <t>(%)</t>
  </si>
  <si>
    <t>Nº de dias</t>
  </si>
  <si>
    <t>Média ponderada em dias</t>
  </si>
  <si>
    <t>Á vista</t>
  </si>
  <si>
    <t>A prazo (1)</t>
  </si>
  <si>
    <t>A prazo (2)</t>
  </si>
  <si>
    <t>A prazo (3)</t>
  </si>
  <si>
    <t>Prazo médio total em dias</t>
  </si>
  <si>
    <t>2º Passo: Fornecedores - Cálculo do prazo médio de compras</t>
  </si>
  <si>
    <t>Prazo médio de compras</t>
  </si>
  <si>
    <t>3º Passo: Estoques - Cálculo da necessidade média de estoques</t>
  </si>
  <si>
    <t>Necessidade média de estoques</t>
  </si>
  <si>
    <t>4º Passo: Cálculo da necessidade líquida de capital de giro em dias</t>
  </si>
  <si>
    <t>Recursos da empresa fora do seu caixa</t>
  </si>
  <si>
    <t>Número de dias</t>
  </si>
  <si>
    <t>1.Contas a Receber - prazo médio de vendas</t>
  </si>
  <si>
    <t>2.Estoques - necessidade média de estoques</t>
  </si>
  <si>
    <t>Subtotal 1 (item 1 + 2)</t>
  </si>
  <si>
    <t>Recursos de terceiros no caixa da empresa</t>
  </si>
  <si>
    <t>3.Fornecedores - prazo médio de compras</t>
  </si>
  <si>
    <t xml:space="preserve">Subtotal 2 </t>
  </si>
  <si>
    <t>Necessidade Líquida de Capital de Giro em dias (Subtotal 1 - 2)</t>
  </si>
  <si>
    <t>Caixa mínimo</t>
  </si>
  <si>
    <t>1.Custo fixo mensal (Quadro 5.11)</t>
  </si>
  <si>
    <t xml:space="preserve">2.Custo variável mensal (Subtotal 2 do Quadro 5.12) </t>
  </si>
  <si>
    <t>3.Custo total da empresa (item 1 + 2)</t>
  </si>
  <si>
    <t>4.Custo total diário (item 3 dividido por 30 dias)</t>
  </si>
  <si>
    <t>5.Necessidade Líquidada de Capital de Giro em dias (Vide resultado do quadro anterior)</t>
  </si>
  <si>
    <t>Total de B - Caixa mínimo (item 4 x 5)</t>
  </si>
  <si>
    <t>Capital de Giro (Resumo)</t>
  </si>
  <si>
    <t>R$</t>
  </si>
  <si>
    <t xml:space="preserve">A - Estoque Inicial </t>
  </si>
  <si>
    <t>B - Caixa Mínimo</t>
  </si>
  <si>
    <t xml:space="preserve">TOTAL DO CAPITAL DE GIRO (A+B) </t>
  </si>
  <si>
    <t>7.3 - Investimentos Pré-Operacionais</t>
  </si>
  <si>
    <t>Despesas de legalização</t>
  </si>
  <si>
    <t>Obras civis e/ou reformas</t>
  </si>
  <si>
    <t>Divulgação</t>
  </si>
  <si>
    <t>Cursos e treinamentos</t>
  </si>
  <si>
    <t>Taxa incubadora</t>
  </si>
  <si>
    <t>Outras despesas</t>
  </si>
  <si>
    <t>Total Investimentos Pré-Operacionais</t>
  </si>
  <si>
    <t>7.4 - Investimento total (resumo)</t>
  </si>
  <si>
    <t>Descrição dos investimentos</t>
  </si>
  <si>
    <t>Valor (R$)</t>
  </si>
  <si>
    <t>1.Investimentos Fixos – Quadro 7.1.C</t>
  </si>
  <si>
    <t>2.Capital de Giro – Quadro 7.2.B</t>
  </si>
  <si>
    <t>3.Investimentos Pré-Operacionais – Quadro 7.3</t>
  </si>
  <si>
    <t>Total (1 + 2 + 3)</t>
  </si>
  <si>
    <t>Fontes de recursos</t>
  </si>
  <si>
    <t xml:space="preserve">1.Recursos próprios </t>
  </si>
  <si>
    <t>2.Recursos de terceiros</t>
  </si>
  <si>
    <t xml:space="preserve">3.Outros </t>
  </si>
  <si>
    <t>7.5 - Estimativa do faturamento MENSAL da empresa</t>
  </si>
  <si>
    <t>Produto/Serviço</t>
  </si>
  <si>
    <t>Quantidade (Estimativa de vendas)</t>
  </si>
  <si>
    <t>Preço de venda unitário (R$)*</t>
  </si>
  <si>
    <t>Faturamento total (R$)</t>
  </si>
  <si>
    <t>( * ) Preço médio</t>
  </si>
  <si>
    <t>7.7 - Estimativa dos custos de comercialização (MENSAL)</t>
  </si>
  <si>
    <t>%</t>
  </si>
  <si>
    <t>Faturamento estimado - Quadro 7.5</t>
  </si>
  <si>
    <t>Custo Total (R$)</t>
  </si>
  <si>
    <t xml:space="preserve">1.Impostos </t>
  </si>
  <si>
    <t>Impostos Federais</t>
  </si>
  <si>
    <t>SIMPLES</t>
  </si>
  <si>
    <t>IRPJ</t>
  </si>
  <si>
    <t>PIS</t>
  </si>
  <si>
    <t>COFINS</t>
  </si>
  <si>
    <t>IPI</t>
  </si>
  <si>
    <t>CSLL</t>
  </si>
  <si>
    <t>Impostos Estaduais</t>
  </si>
  <si>
    <t>ICMS</t>
  </si>
  <si>
    <t>Impostos Municipais</t>
  </si>
  <si>
    <t>ISS</t>
  </si>
  <si>
    <t>Subtotal 1</t>
  </si>
  <si>
    <t>2.Gastos com vendas</t>
  </si>
  <si>
    <t>Comissões</t>
  </si>
  <si>
    <t>Propaganda</t>
  </si>
  <si>
    <t>Taxa de administração do cartão de crédito</t>
  </si>
  <si>
    <t>Subtotal 2</t>
  </si>
  <si>
    <t>TOTAL (Subtotal 1+2)</t>
  </si>
  <si>
    <t>7.8 - Apuração dos custos das mercadorias vendidas</t>
  </si>
  <si>
    <t>Estimativa de vendas (unid)</t>
  </si>
  <si>
    <t>Custo unitário de aquisição (R$)</t>
  </si>
  <si>
    <t>Custo das Mercadorias vendidas (R$)</t>
  </si>
  <si>
    <t xml:space="preserve">TOTAL </t>
  </si>
  <si>
    <t>7.9 - Estimativa dos custos com mão-de-obra</t>
  </si>
  <si>
    <t>Função</t>
  </si>
  <si>
    <t>Nº de empregados</t>
  </si>
  <si>
    <t xml:space="preserve">Salário mensal (R$) </t>
  </si>
  <si>
    <t>Subtotal (R$)</t>
  </si>
  <si>
    <t xml:space="preserve">(%) de encargos sociais </t>
  </si>
  <si>
    <t>Encargos sociais (R$)</t>
  </si>
  <si>
    <t>Total (R$)</t>
  </si>
  <si>
    <t>Diretor Presidente</t>
  </si>
  <si>
    <t>Diretor Comercial</t>
  </si>
  <si>
    <t>Diretor de Produção de algas</t>
  </si>
  <si>
    <t>Químico Responsável</t>
  </si>
  <si>
    <t>Manipulador Químico</t>
  </si>
  <si>
    <t>Auxilar de Produção</t>
  </si>
  <si>
    <t>Secretária</t>
  </si>
  <si>
    <t>Vendedores</t>
  </si>
  <si>
    <t>Total – Nº de Empregados</t>
  </si>
  <si>
    <t>Total – Salário Mensal</t>
  </si>
  <si>
    <t>Total – Encargos Sociais</t>
  </si>
  <si>
    <t>% de Encargos Sociais Médio</t>
  </si>
  <si>
    <t>Total Custo com Mão-de-obra</t>
  </si>
  <si>
    <t>7.10 - Estimativa do custo com depreciação</t>
  </si>
  <si>
    <t>Ativos Fixos</t>
  </si>
  <si>
    <t xml:space="preserve">Valor do Bem (R$) </t>
  </si>
  <si>
    <t>Vida útil em anos</t>
  </si>
  <si>
    <t>Depreciação anual (R$)</t>
  </si>
  <si>
    <t>Depreciação mensal (R$)</t>
  </si>
  <si>
    <t>7.1.A – Máquinas e equipamentos</t>
  </si>
  <si>
    <t>Depreciação Anual Máquinas e Equipamentos</t>
  </si>
  <si>
    <t>Depreciação Mensal de Máquinas e Equipamentos</t>
  </si>
  <si>
    <t>7.1.B – Móveis e máquinas</t>
  </si>
  <si>
    <t>Depreciação Anual Móveis e Máquinas</t>
  </si>
  <si>
    <t>Depreciação Mensal Móveis e Máquinas</t>
  </si>
  <si>
    <t>7.1.C – Veículos</t>
  </si>
  <si>
    <t>Depreciação Anual Veículos</t>
  </si>
  <si>
    <t>Depreciação Mensal Veículos</t>
  </si>
  <si>
    <t>TOTAL DEPRECIAÇÃO ANUAL</t>
  </si>
  <si>
    <t>TOTAL DEPRECIAÇÃO MENSAL</t>
  </si>
  <si>
    <t>7.11.Estimativa de custos fixos operacionais MENSAIS</t>
  </si>
  <si>
    <t>Custo Total Mensal (R$)</t>
  </si>
  <si>
    <t>Módulo (tx uso de sala)</t>
  </si>
  <si>
    <t>Taxa de incubação</t>
  </si>
  <si>
    <t>Energia elétrica</t>
  </si>
  <si>
    <t>Honorários do contador</t>
  </si>
  <si>
    <t>Pró-labore</t>
  </si>
  <si>
    <t>Água</t>
  </si>
  <si>
    <t>Telefone</t>
  </si>
  <si>
    <t>Manutenção dos equipamentos</t>
  </si>
  <si>
    <t>Salários + encargos (Quadro 7.9)</t>
  </si>
  <si>
    <t>Material de limpeza</t>
  </si>
  <si>
    <t>Material de escritório</t>
  </si>
  <si>
    <t>Combustível</t>
  </si>
  <si>
    <t>Taxas diversas</t>
  </si>
  <si>
    <t>Serviços de terceiros</t>
  </si>
  <si>
    <t>Depreciação – quadro 7.10</t>
  </si>
  <si>
    <t>TOTAL I</t>
  </si>
  <si>
    <t>Estimativa de custos fixos operacionais ANUAIS</t>
  </si>
  <si>
    <t>TOTAL II</t>
  </si>
  <si>
    <t xml:space="preserve">7.12.Demonstrativo de Resultados (Estimativa) - MENSAL </t>
  </si>
  <si>
    <t>1.Receita Total com Vendas</t>
  </si>
  <si>
    <t>2.Custos Variáveis Totais</t>
  </si>
  <si>
    <t>(-) Custos das Mercadorias Vendidas</t>
  </si>
  <si>
    <t>7.7.(Subtotal 1)</t>
  </si>
  <si>
    <t>(-) Impostos sobre vendas</t>
  </si>
  <si>
    <t>7.7.(Subtotal 2)</t>
  </si>
  <si>
    <t>(-) Gastos com vendas</t>
  </si>
  <si>
    <t>(=) Subtotal de 2</t>
  </si>
  <si>
    <t>3.Margem de Contribuição (1 – 2)</t>
  </si>
  <si>
    <t>4.(-) Custos Fixos Totais</t>
  </si>
  <si>
    <t>5.Resultado Operacional (Lucro/Prejuízo) (3 – 4)</t>
  </si>
  <si>
    <t>Demonstrativo de Resultados - ANUAL</t>
  </si>
  <si>
    <t>Receita Total de Vendas</t>
  </si>
  <si>
    <t>Custos das Mercadorias Vendidas</t>
  </si>
  <si>
    <t>Margem de Contribuição</t>
  </si>
  <si>
    <t>Custos Fixos Totais</t>
  </si>
  <si>
    <t>Resultado Operacional (Lucro/Prejuízo)</t>
  </si>
  <si>
    <t>Perspectiva de crescimento anual sem alteração da estrutura fixa</t>
  </si>
  <si>
    <t>TEMPO</t>
  </si>
  <si>
    <t>FLUXO CAIXA</t>
  </si>
  <si>
    <t>Investimento</t>
  </si>
  <si>
    <t xml:space="preserve">7.13 - Indicadores de viabilidade </t>
  </si>
  <si>
    <t>MENSAL</t>
  </si>
  <si>
    <t>ANUAL</t>
  </si>
  <si>
    <t>Ponto de Equilíbrio (PE)</t>
  </si>
  <si>
    <t xml:space="preserve">Índice da Margem de Contribuição (IMC) </t>
  </si>
  <si>
    <t>Lucratividade (L)</t>
  </si>
  <si>
    <t>Rentabilidade (R)</t>
  </si>
  <si>
    <t xml:space="preserve">Prazo de Retorno do Investimento (PRI) </t>
  </si>
  <si>
    <t>Valor Presente Líquido (VPL)</t>
  </si>
  <si>
    <t>Taxa Interna de Retorno (TIR)</t>
  </si>
  <si>
    <t>Nota:</t>
  </si>
  <si>
    <t xml:space="preserve">PRI: </t>
  </si>
  <si>
    <t>meses OU</t>
  </si>
  <si>
    <t>anos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</si>
</sst>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 R$&quot;#,##0.00\ ;&quot; R$(&quot;#,##0.00\);&quot; R$-&quot;#\ ;@\ "/>
    <numFmt numFmtId="166" formatCode="[$R$-416]\ #,##0.00;[Red]\-[$R$-416]\ #,##0.00"/>
    <numFmt numFmtId="167" formatCode="&quot;R$ &quot;#,##0.00\ ;[Red]&quot;(R$ &quot;#,##0.00\)"/>
    <numFmt numFmtId="168" formatCode="\R\$\ #,##0.00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1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64" fontId="4" fillId="34" borderId="11" xfId="0" applyNumberFormat="1" applyFont="1" applyFill="1" applyBorder="1" applyAlignment="1">
      <alignment horizontal="justify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9" fontId="4" fillId="34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64" fontId="6" fillId="0" borderId="11" xfId="0" applyNumberFormat="1" applyFont="1" applyBorder="1" applyAlignment="1">
      <alignment horizontal="justify" vertical="top" wrapText="1"/>
    </xf>
    <xf numFmtId="10" fontId="5" fillId="0" borderId="11" xfId="49" applyNumberFormat="1" applyFont="1" applyFill="1" applyBorder="1" applyAlignment="1" applyProtection="1">
      <alignment horizontal="justify" vertical="top" wrapText="1"/>
      <protection/>
    </xf>
    <xf numFmtId="10" fontId="5" fillId="0" borderId="11" xfId="0" applyNumberFormat="1" applyFont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9" fontId="4" fillId="34" borderId="11" xfId="49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/>
    </xf>
    <xf numFmtId="10" fontId="4" fillId="34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65" fontId="7" fillId="0" borderId="0" xfId="45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justify" vertical="top" wrapText="1"/>
    </xf>
    <xf numFmtId="164" fontId="5" fillId="0" borderId="11" xfId="0" applyNumberFormat="1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justify" vertical="top"/>
    </xf>
    <xf numFmtId="0" fontId="4" fillId="33" borderId="12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 wrapText="1"/>
    </xf>
    <xf numFmtId="9" fontId="5" fillId="0" borderId="14" xfId="49" applyFont="1" applyFill="1" applyBorder="1" applyAlignment="1" applyProtection="1">
      <alignment horizontal="right" vertical="top" wrapText="1"/>
      <protection/>
    </xf>
    <xf numFmtId="10" fontId="5" fillId="0" borderId="14" xfId="49" applyNumberFormat="1" applyFont="1" applyFill="1" applyBorder="1" applyAlignment="1" applyProtection="1">
      <alignment horizontal="right" vertical="top" wrapText="1"/>
      <protection/>
    </xf>
    <xf numFmtId="164" fontId="5" fillId="0" borderId="15" xfId="0" applyNumberFormat="1" applyFont="1" applyBorder="1" applyAlignment="1">
      <alignment horizontal="right" vertical="top" wrapText="1"/>
    </xf>
    <xf numFmtId="0" fontId="4" fillId="33" borderId="16" xfId="0" applyFont="1" applyFill="1" applyBorder="1" applyAlignment="1">
      <alignment horizontal="justify" vertical="top" wrapText="1"/>
    </xf>
    <xf numFmtId="164" fontId="5" fillId="0" borderId="11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" fontId="4" fillId="33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64" fontId="5" fillId="0" borderId="11" xfId="49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0" fontId="3" fillId="0" borderId="11" xfId="49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10" fontId="5" fillId="0" borderId="11" xfId="0" applyNumberFormat="1" applyFont="1" applyBorder="1" applyAlignment="1">
      <alignment horizontal="center" vertical="center"/>
    </xf>
    <xf numFmtId="10" fontId="5" fillId="0" borderId="11" xfId="49" applyNumberFormat="1" applyFont="1" applyFill="1" applyBorder="1" applyAlignment="1" applyProtection="1">
      <alignment/>
      <protection/>
    </xf>
    <xf numFmtId="167" fontId="11" fillId="0" borderId="0" xfId="0" applyNumberFormat="1" applyFont="1" applyBorder="1" applyAlignment="1">
      <alignment horizontal="justify" vertical="top" wrapText="1"/>
    </xf>
    <xf numFmtId="10" fontId="5" fillId="0" borderId="11" xfId="49" applyNumberFormat="1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2" fontId="5" fillId="0" borderId="11" xfId="49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67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5" fillId="0" borderId="18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165" fontId="2" fillId="33" borderId="11" xfId="45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top" wrapText="1"/>
    </xf>
    <xf numFmtId="10" fontId="5" fillId="0" borderId="11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Fluxo de Caixa-2010/2015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23"/>
      <c:hPercent val="36"/>
      <c:rotY val="6"/>
      <c:depthPercent val="100"/>
      <c:rAngAx val="1"/>
    </c:view3D>
    <c:plotArea>
      <c:layout>
        <c:manualLayout>
          <c:xMode val="edge"/>
          <c:yMode val="edge"/>
          <c:x val="0.0135"/>
          <c:y val="0.164"/>
          <c:w val="0.973"/>
          <c:h val="0.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\R\$\ 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'7.11'!$B$25:$B$30</c:f>
              <c:strCache/>
            </c:strRef>
          </c:cat>
          <c:val>
            <c:numRef>
              <c:f>'7.11'!$C$25:$C$30</c:f>
              <c:numCache/>
            </c:numRef>
          </c:val>
          <c:shape val="box"/>
        </c:ser>
        <c:shape val="box"/>
        <c:axId val="8657147"/>
        <c:axId val="10805460"/>
      </c:bar3D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0805460"/>
        <c:crossesAt val="0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13</xdr:col>
      <xdr:colOff>114300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382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12</xdr:col>
      <xdr:colOff>209550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229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12</xdr:col>
      <xdr:colOff>438150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0820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15</xdr:col>
      <xdr:colOff>219075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424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542925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4830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142875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563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30</xdr:row>
      <xdr:rowOff>161925</xdr:rowOff>
    </xdr:from>
    <xdr:to>
      <xdr:col>6</xdr:col>
      <xdr:colOff>38100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942975" y="5762625"/>
        <a:ext cx="7115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9525</xdr:rowOff>
    </xdr:from>
    <xdr:to>
      <xdr:col>11</xdr:col>
      <xdr:colOff>200025</xdr:colOff>
      <xdr:row>0</xdr:row>
      <xdr:rowOff>838200</xdr:rowOff>
    </xdr:to>
    <xdr:pic>
      <xdr:nvPicPr>
        <xdr:cNvPr id="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1143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13</xdr:col>
      <xdr:colOff>104775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0887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16</xdr:col>
      <xdr:colOff>571500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337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17</xdr:col>
      <xdr:colOff>285750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61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16</xdr:col>
      <xdr:colOff>161925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32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17</xdr:col>
      <xdr:colOff>209550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315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13</xdr:col>
      <xdr:colOff>295275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67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552450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344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123825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753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12</xdr:col>
      <xdr:colOff>609600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80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140625" style="0" customWidth="1"/>
    <col min="2" max="2" width="53.421875" style="0" customWidth="1"/>
    <col min="3" max="3" width="14.421875" style="0" customWidth="1"/>
  </cols>
  <sheetData>
    <row r="1" ht="71.25" customHeight="1"/>
    <row r="2" spans="1:3" ht="12.75">
      <c r="A2" s="103" t="s">
        <v>0</v>
      </c>
      <c r="B2" s="103"/>
      <c r="C2" s="103"/>
    </row>
    <row r="3" spans="1:3" ht="12.75">
      <c r="A3" s="1" t="s">
        <v>1</v>
      </c>
      <c r="B3" s="1" t="s">
        <v>2</v>
      </c>
      <c r="C3" s="1" t="s">
        <v>3</v>
      </c>
    </row>
    <row r="5" spans="1:2" ht="12.75">
      <c r="A5" s="123" t="s">
        <v>4</v>
      </c>
      <c r="B5" s="123"/>
    </row>
    <row r="6" spans="1:2" ht="12.75">
      <c r="A6" s="124" t="s">
        <v>5</v>
      </c>
      <c r="B6" s="124" t="s">
        <v>6</v>
      </c>
    </row>
    <row r="7" spans="1:2" ht="12.75">
      <c r="A7" s="125" t="s">
        <v>7</v>
      </c>
      <c r="B7" s="126" t="s">
        <v>8</v>
      </c>
    </row>
    <row r="8" spans="1:2" ht="12.75">
      <c r="A8" s="125" t="s">
        <v>9</v>
      </c>
      <c r="B8" s="126" t="s">
        <v>10</v>
      </c>
    </row>
    <row r="9" spans="1:2" ht="12.75">
      <c r="A9" s="125" t="s">
        <v>11</v>
      </c>
      <c r="B9" s="126" t="s">
        <v>12</v>
      </c>
    </row>
    <row r="10" spans="1:2" ht="12.75">
      <c r="A10" s="125" t="s">
        <v>13</v>
      </c>
      <c r="B10" s="126" t="s">
        <v>14</v>
      </c>
    </row>
    <row r="11" spans="1:2" ht="12.75">
      <c r="A11" s="125" t="s">
        <v>15</v>
      </c>
      <c r="B11" s="126" t="s">
        <v>16</v>
      </c>
    </row>
    <row r="12" spans="1:2" ht="12.75">
      <c r="A12" s="125" t="s">
        <v>17</v>
      </c>
      <c r="B12" s="126" t="s">
        <v>18</v>
      </c>
    </row>
    <row r="13" spans="1:2" ht="12.75">
      <c r="A13" s="125" t="s">
        <v>19</v>
      </c>
      <c r="B13" s="126" t="s">
        <v>20</v>
      </c>
    </row>
    <row r="14" spans="1:2" ht="12.75">
      <c r="A14" s="125" t="s">
        <v>21</v>
      </c>
      <c r="B14" s="126" t="s">
        <v>22</v>
      </c>
    </row>
    <row r="15" spans="1:2" ht="12.75">
      <c r="A15" s="125" t="s">
        <v>23</v>
      </c>
      <c r="B15" s="126" t="s">
        <v>24</v>
      </c>
    </row>
    <row r="16" spans="1:2" ht="12.75">
      <c r="A16" s="125" t="s">
        <v>25</v>
      </c>
      <c r="B16" s="126" t="s">
        <v>26</v>
      </c>
    </row>
    <row r="17" spans="1:2" ht="12.75">
      <c r="A17" s="125" t="s">
        <v>27</v>
      </c>
      <c r="B17" s="126" t="s">
        <v>28</v>
      </c>
    </row>
    <row r="18" spans="1:2" ht="12.75">
      <c r="A18" s="125" t="s">
        <v>29</v>
      </c>
      <c r="B18" s="126" t="s">
        <v>30</v>
      </c>
    </row>
    <row r="19" spans="1:2" ht="12.75">
      <c r="A19" s="125" t="s">
        <v>31</v>
      </c>
      <c r="B19" s="126" t="s">
        <v>32</v>
      </c>
    </row>
    <row r="20" spans="1:2" ht="12.75">
      <c r="A20" s="125" t="s">
        <v>33</v>
      </c>
      <c r="B20" s="126" t="s">
        <v>34</v>
      </c>
    </row>
    <row r="21" spans="1:2" ht="12.75">
      <c r="A21" s="125" t="s">
        <v>35</v>
      </c>
      <c r="B21" s="126" t="s">
        <v>36</v>
      </c>
    </row>
    <row r="24" spans="1:2" ht="12.75">
      <c r="A24" s="104" t="s">
        <v>37</v>
      </c>
      <c r="B24" s="104"/>
    </row>
  </sheetData>
  <sheetProtection/>
  <mergeCells count="3">
    <mergeCell ref="A2:C2"/>
    <mergeCell ref="A5:B5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7.8515625" style="0" customWidth="1"/>
    <col min="2" max="2" width="17.140625" style="0" customWidth="1"/>
    <col min="3" max="3" width="21.00390625" style="0" customWidth="1"/>
    <col min="4" max="4" width="17.57421875" style="0" customWidth="1"/>
  </cols>
  <sheetData>
    <row r="1" ht="71.25" customHeight="1"/>
    <row r="2" spans="1:4" ht="12.75">
      <c r="A2" s="108" t="s">
        <v>114</v>
      </c>
      <c r="B2" s="108"/>
      <c r="C2" s="108"/>
      <c r="D2" s="108"/>
    </row>
    <row r="3" spans="1:4" ht="25.5">
      <c r="A3" s="41" t="s">
        <v>6</v>
      </c>
      <c r="B3" s="41" t="s">
        <v>115</v>
      </c>
      <c r="C3" s="2" t="s">
        <v>116</v>
      </c>
      <c r="D3" s="3" t="s">
        <v>117</v>
      </c>
    </row>
    <row r="4" spans="1:4" ht="12.75" customHeight="1">
      <c r="A4" s="117" t="s">
        <v>118</v>
      </c>
      <c r="B4" s="117"/>
      <c r="C4" s="117"/>
      <c r="D4" s="117"/>
    </row>
    <row r="5" spans="1:4" ht="12.75" customHeight="1">
      <c r="A5" s="117" t="s">
        <v>119</v>
      </c>
      <c r="B5" s="117"/>
      <c r="C5" s="117"/>
      <c r="D5" s="117"/>
    </row>
    <row r="6" spans="1:4" ht="12.75">
      <c r="A6" s="3" t="s">
        <v>120</v>
      </c>
      <c r="B6" s="42"/>
      <c r="C6" s="34">
        <f>'7.5'!D15</f>
        <v>0</v>
      </c>
      <c r="D6" s="34">
        <f aca="true" t="shared" si="0" ref="D6:D11">B6*C6</f>
        <v>0</v>
      </c>
    </row>
    <row r="7" spans="1:4" ht="12.75">
      <c r="A7" s="3" t="s">
        <v>121</v>
      </c>
      <c r="B7" s="42"/>
      <c r="C7" s="34">
        <f>'7.5'!D15</f>
        <v>0</v>
      </c>
      <c r="D7" s="34">
        <f t="shared" si="0"/>
        <v>0</v>
      </c>
    </row>
    <row r="8" spans="1:4" ht="12.75">
      <c r="A8" s="3" t="s">
        <v>122</v>
      </c>
      <c r="B8" s="42"/>
      <c r="C8" s="34">
        <f>'7.5'!D15</f>
        <v>0</v>
      </c>
      <c r="D8" s="34">
        <f t="shared" si="0"/>
        <v>0</v>
      </c>
    </row>
    <row r="9" spans="1:4" ht="12.75">
      <c r="A9" s="3" t="s">
        <v>123</v>
      </c>
      <c r="B9" s="42"/>
      <c r="C9" s="34">
        <f>'7.5'!D15</f>
        <v>0</v>
      </c>
      <c r="D9" s="34">
        <f t="shared" si="0"/>
        <v>0</v>
      </c>
    </row>
    <row r="10" spans="1:4" ht="12.75">
      <c r="A10" s="3" t="s">
        <v>124</v>
      </c>
      <c r="B10" s="42"/>
      <c r="C10" s="34">
        <f>'7.5'!D15</f>
        <v>0</v>
      </c>
      <c r="D10" s="34">
        <f t="shared" si="0"/>
        <v>0</v>
      </c>
    </row>
    <row r="11" spans="1:4" ht="12.75">
      <c r="A11" s="3" t="s">
        <v>125</v>
      </c>
      <c r="B11" s="42"/>
      <c r="C11" s="34">
        <f>'7.5'!D15</f>
        <v>0</v>
      </c>
      <c r="D11" s="34">
        <f t="shared" si="0"/>
        <v>0</v>
      </c>
    </row>
    <row r="12" spans="1:4" ht="12.75" customHeight="1">
      <c r="A12" s="117" t="s">
        <v>126</v>
      </c>
      <c r="B12" s="117"/>
      <c r="C12" s="117"/>
      <c r="D12" s="117"/>
    </row>
    <row r="13" spans="1:4" ht="12.75">
      <c r="A13" s="3" t="s">
        <v>127</v>
      </c>
      <c r="B13" s="42"/>
      <c r="C13" s="34">
        <f>'7.5'!D15</f>
        <v>0</v>
      </c>
      <c r="D13" s="34">
        <f>B13*C13</f>
        <v>0</v>
      </c>
    </row>
    <row r="14" spans="1:4" ht="12.75" customHeight="1">
      <c r="A14" s="117" t="s">
        <v>128</v>
      </c>
      <c r="B14" s="117"/>
      <c r="C14" s="117"/>
      <c r="D14" s="117"/>
    </row>
    <row r="15" spans="1:4" ht="12.75">
      <c r="A15" s="3" t="s">
        <v>129</v>
      </c>
      <c r="B15" s="42"/>
      <c r="C15" s="34">
        <f>'7.5'!D15</f>
        <v>0</v>
      </c>
      <c r="D15" s="34">
        <f>B15*C15</f>
        <v>0</v>
      </c>
    </row>
    <row r="16" spans="1:4" ht="12.75">
      <c r="A16" s="35" t="s">
        <v>130</v>
      </c>
      <c r="B16" s="38">
        <f>SUM(B6,B7,B8,B9,B10,B11,B13,B15)</f>
        <v>0</v>
      </c>
      <c r="C16" s="34">
        <f>'7.5'!D15</f>
        <v>0</v>
      </c>
      <c r="D16" s="34">
        <f>B16*C16</f>
        <v>0</v>
      </c>
    </row>
    <row r="17" spans="1:5" ht="12.75">
      <c r="A17" s="43"/>
      <c r="B17" s="43"/>
      <c r="C17" s="43"/>
      <c r="D17" s="43"/>
      <c r="E17" s="43"/>
    </row>
    <row r="18" spans="1:4" ht="12.75" customHeight="1">
      <c r="A18" s="117" t="s">
        <v>131</v>
      </c>
      <c r="B18" s="117"/>
      <c r="C18" s="117"/>
      <c r="D18" s="117"/>
    </row>
    <row r="19" spans="1:4" ht="12.75">
      <c r="A19" s="3" t="s">
        <v>132</v>
      </c>
      <c r="B19" s="44"/>
      <c r="C19" s="34">
        <f>'7.5'!D15</f>
        <v>0</v>
      </c>
      <c r="D19" s="34">
        <f>B19*C19</f>
        <v>0</v>
      </c>
    </row>
    <row r="20" spans="1:4" ht="12.75">
      <c r="A20" s="3" t="s">
        <v>133</v>
      </c>
      <c r="B20" s="44"/>
      <c r="C20" s="34">
        <f>'7.5'!D15</f>
        <v>0</v>
      </c>
      <c r="D20" s="34">
        <f>B20*C20</f>
        <v>0</v>
      </c>
    </row>
    <row r="21" spans="1:4" ht="12.75">
      <c r="A21" s="3" t="s">
        <v>134</v>
      </c>
      <c r="B21" s="44"/>
      <c r="C21" s="34">
        <f>'7.5'!D15</f>
        <v>0</v>
      </c>
      <c r="D21" s="34">
        <f>B21*C21</f>
        <v>0</v>
      </c>
    </row>
    <row r="22" spans="1:4" ht="12.75">
      <c r="A22" s="35" t="s">
        <v>135</v>
      </c>
      <c r="B22" s="38">
        <f>SUM(B19:B21)</f>
        <v>0</v>
      </c>
      <c r="C22" s="34">
        <f>'7.5'!D15</f>
        <v>0</v>
      </c>
      <c r="D22" s="34">
        <f>SUM(D19:D21)</f>
        <v>0</v>
      </c>
    </row>
    <row r="24" spans="1:4" ht="12.75" customHeight="1">
      <c r="A24" s="118" t="s">
        <v>136</v>
      </c>
      <c r="B24" s="118"/>
      <c r="C24" s="118"/>
      <c r="D24" s="34">
        <f>D16+D22</f>
        <v>0</v>
      </c>
    </row>
  </sheetData>
  <sheetProtection/>
  <mergeCells count="7">
    <mergeCell ref="A24:C24"/>
    <mergeCell ref="A2:D2"/>
    <mergeCell ref="A4:D4"/>
    <mergeCell ref="A5:D5"/>
    <mergeCell ref="A12:D12"/>
    <mergeCell ref="A14:D14"/>
    <mergeCell ref="A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28125" style="0" customWidth="1"/>
    <col min="2" max="2" width="12.140625" style="0" customWidth="1"/>
    <col min="3" max="3" width="15.140625" style="0" customWidth="1"/>
    <col min="4" max="4" width="20.421875" style="0" customWidth="1"/>
  </cols>
  <sheetData>
    <row r="1" ht="71.25" customHeight="1"/>
    <row r="2" spans="1:4" ht="12.75" customHeight="1">
      <c r="A2" s="107" t="s">
        <v>137</v>
      </c>
      <c r="B2" s="107"/>
      <c r="C2" s="107"/>
      <c r="D2" s="107"/>
    </row>
    <row r="3" spans="1:4" ht="36" customHeight="1">
      <c r="A3" s="39" t="s">
        <v>109</v>
      </c>
      <c r="B3" s="39" t="s">
        <v>138</v>
      </c>
      <c r="C3" s="39" t="s">
        <v>139</v>
      </c>
      <c r="D3" s="39" t="s">
        <v>140</v>
      </c>
    </row>
    <row r="4" spans="1:4" ht="12.75">
      <c r="A4" s="46">
        <f>'7.5'!A4</f>
        <v>0</v>
      </c>
      <c r="B4" s="47">
        <f>'7.5'!B4</f>
        <v>0</v>
      </c>
      <c r="C4" s="48"/>
      <c r="D4" s="49">
        <f aca="true" t="shared" si="0" ref="D4:D12">B4*C4</f>
        <v>0</v>
      </c>
    </row>
    <row r="5" spans="1:4" ht="12.75">
      <c r="A5" s="46">
        <f>'7.5'!A5</f>
        <v>0</v>
      </c>
      <c r="B5" s="47">
        <f>'7.5'!B5</f>
        <v>0</v>
      </c>
      <c r="C5" s="48"/>
      <c r="D5" s="49">
        <f t="shared" si="0"/>
        <v>0</v>
      </c>
    </row>
    <row r="6" spans="1:4" ht="12.75">
      <c r="A6" s="46">
        <f>'7.5'!A6</f>
        <v>0</v>
      </c>
      <c r="B6" s="47">
        <f>'7.5'!B6</f>
        <v>0</v>
      </c>
      <c r="C6" s="48"/>
      <c r="D6" s="49">
        <f t="shared" si="0"/>
        <v>0</v>
      </c>
    </row>
    <row r="7" spans="1:4" ht="12.75">
      <c r="A7" s="46">
        <f>'7.5'!A7</f>
        <v>0</v>
      </c>
      <c r="B7" s="47">
        <f>'7.5'!B7</f>
        <v>0</v>
      </c>
      <c r="C7" s="48"/>
      <c r="D7" s="49">
        <f t="shared" si="0"/>
        <v>0</v>
      </c>
    </row>
    <row r="8" spans="1:4" ht="12.75">
      <c r="A8" s="46">
        <f>'7.5'!A9</f>
        <v>0</v>
      </c>
      <c r="B8" s="47">
        <f>'7.5'!B9</f>
        <v>0</v>
      </c>
      <c r="C8" s="48"/>
      <c r="D8" s="49">
        <f t="shared" si="0"/>
        <v>0</v>
      </c>
    </row>
    <row r="9" spans="1:4" ht="12.75">
      <c r="A9" s="46">
        <f>'7.5'!A10</f>
        <v>0</v>
      </c>
      <c r="B9" s="47">
        <f>'7.5'!B10</f>
        <v>0</v>
      </c>
      <c r="C9" s="48"/>
      <c r="D9" s="49">
        <f t="shared" si="0"/>
        <v>0</v>
      </c>
    </row>
    <row r="10" spans="1:4" ht="12.75">
      <c r="A10" s="46">
        <f>'7.5'!A11</f>
        <v>0</v>
      </c>
      <c r="B10" s="47">
        <f>'7.5'!B11</f>
        <v>0</v>
      </c>
      <c r="C10" s="48"/>
      <c r="D10" s="49">
        <f t="shared" si="0"/>
        <v>0</v>
      </c>
    </row>
    <row r="11" spans="1:4" ht="12.75">
      <c r="A11" s="46">
        <f>'7.5'!A12</f>
        <v>0</v>
      </c>
      <c r="B11" s="47">
        <f>'7.5'!B12</f>
        <v>0</v>
      </c>
      <c r="C11" s="48"/>
      <c r="D11" s="49">
        <f t="shared" si="0"/>
        <v>0</v>
      </c>
    </row>
    <row r="12" spans="1:4" ht="12.75">
      <c r="A12" s="46">
        <f>'7.5'!A13</f>
        <v>0</v>
      </c>
      <c r="B12" s="47">
        <f>'7.5'!B13</f>
        <v>0</v>
      </c>
      <c r="C12" s="48"/>
      <c r="D12" s="49">
        <f t="shared" si="0"/>
        <v>0</v>
      </c>
    </row>
    <row r="13" spans="1:4" ht="12.75" customHeight="1">
      <c r="A13" s="119" t="s">
        <v>141</v>
      </c>
      <c r="B13" s="119"/>
      <c r="C13" s="119"/>
      <c r="D13" s="49">
        <f>SUM(D4:D12)</f>
        <v>0</v>
      </c>
    </row>
  </sheetData>
  <sheetProtection/>
  <mergeCells count="2">
    <mergeCell ref="A2:D2"/>
    <mergeCell ref="A13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140625" style="0" customWidth="1"/>
    <col min="2" max="2" width="18.7109375" style="0" customWidth="1"/>
    <col min="3" max="3" width="19.00390625" style="0" customWidth="1"/>
    <col min="4" max="4" width="13.140625" style="0" customWidth="1"/>
    <col min="5" max="5" width="22.8515625" style="0" customWidth="1"/>
    <col min="6" max="6" width="20.8515625" style="0" customWidth="1"/>
    <col min="7" max="7" width="16.00390625" style="0" customWidth="1"/>
  </cols>
  <sheetData>
    <row r="1" ht="71.25" customHeight="1"/>
    <row r="2" spans="1:7" ht="16.5" customHeight="1">
      <c r="A2" s="120" t="s">
        <v>142</v>
      </c>
      <c r="B2" s="120"/>
      <c r="C2" s="120"/>
      <c r="D2" s="120"/>
      <c r="E2" s="120"/>
      <c r="F2" s="120"/>
      <c r="G2" s="120"/>
    </row>
    <row r="3" spans="1:7" ht="12.75">
      <c r="A3" s="39" t="s">
        <v>143</v>
      </c>
      <c r="B3" s="39" t="s">
        <v>144</v>
      </c>
      <c r="C3" s="39" t="s">
        <v>145</v>
      </c>
      <c r="D3" s="39" t="s">
        <v>146</v>
      </c>
      <c r="E3" s="39" t="s">
        <v>147</v>
      </c>
      <c r="F3" s="39" t="s">
        <v>148</v>
      </c>
      <c r="G3" s="39" t="s">
        <v>149</v>
      </c>
    </row>
    <row r="4" spans="1:7" ht="12.75">
      <c r="A4" s="4" t="s">
        <v>150</v>
      </c>
      <c r="B4" s="5"/>
      <c r="C4" s="6"/>
      <c r="D4" s="34">
        <f aca="true" t="shared" si="0" ref="D4:D11">B4*C4</f>
        <v>0</v>
      </c>
      <c r="E4" s="42"/>
      <c r="F4" s="34">
        <f aca="true" t="shared" si="1" ref="F4:F11">D4*E4</f>
        <v>0</v>
      </c>
      <c r="G4" s="34">
        <f aca="true" t="shared" si="2" ref="G4:G11">SUM(D4+F4)</f>
        <v>0</v>
      </c>
    </row>
    <row r="5" spans="1:7" ht="12.75">
      <c r="A5" s="4" t="s">
        <v>151</v>
      </c>
      <c r="B5" s="5"/>
      <c r="C5" s="6"/>
      <c r="D5" s="34">
        <f t="shared" si="0"/>
        <v>0</v>
      </c>
      <c r="E5" s="42"/>
      <c r="F5" s="34">
        <f t="shared" si="1"/>
        <v>0</v>
      </c>
      <c r="G5" s="34">
        <f t="shared" si="2"/>
        <v>0</v>
      </c>
    </row>
    <row r="6" spans="1:7" ht="12.75">
      <c r="A6" s="4" t="s">
        <v>152</v>
      </c>
      <c r="B6" s="5"/>
      <c r="C6" s="6"/>
      <c r="D6" s="34">
        <f t="shared" si="0"/>
        <v>0</v>
      </c>
      <c r="E6" s="42"/>
      <c r="F6" s="34">
        <f t="shared" si="1"/>
        <v>0</v>
      </c>
      <c r="G6" s="34">
        <f t="shared" si="2"/>
        <v>0</v>
      </c>
    </row>
    <row r="7" spans="1:7" ht="12.75">
      <c r="A7" s="4" t="s">
        <v>153</v>
      </c>
      <c r="B7" s="5"/>
      <c r="C7" s="6"/>
      <c r="D7" s="34">
        <f t="shared" si="0"/>
        <v>0</v>
      </c>
      <c r="E7" s="42"/>
      <c r="F7" s="34">
        <f t="shared" si="1"/>
        <v>0</v>
      </c>
      <c r="G7" s="34">
        <f t="shared" si="2"/>
        <v>0</v>
      </c>
    </row>
    <row r="8" spans="1:7" ht="12.75">
      <c r="A8" s="4" t="s">
        <v>154</v>
      </c>
      <c r="B8" s="5"/>
      <c r="C8" s="6"/>
      <c r="D8" s="34">
        <f t="shared" si="0"/>
        <v>0</v>
      </c>
      <c r="E8" s="42"/>
      <c r="F8" s="34">
        <f t="shared" si="1"/>
        <v>0</v>
      </c>
      <c r="G8" s="34">
        <f t="shared" si="2"/>
        <v>0</v>
      </c>
    </row>
    <row r="9" spans="1:7" ht="12.75">
      <c r="A9" s="4" t="s">
        <v>155</v>
      </c>
      <c r="B9" s="5"/>
      <c r="C9" s="6"/>
      <c r="D9" s="34">
        <f t="shared" si="0"/>
        <v>0</v>
      </c>
      <c r="E9" s="42"/>
      <c r="F9" s="34">
        <f t="shared" si="1"/>
        <v>0</v>
      </c>
      <c r="G9" s="34">
        <f t="shared" si="2"/>
        <v>0</v>
      </c>
    </row>
    <row r="10" spans="1:7" ht="12.75">
      <c r="A10" s="4" t="s">
        <v>156</v>
      </c>
      <c r="B10" s="5"/>
      <c r="C10" s="6"/>
      <c r="D10" s="34">
        <f t="shared" si="0"/>
        <v>0</v>
      </c>
      <c r="E10" s="42"/>
      <c r="F10" s="34">
        <f t="shared" si="1"/>
        <v>0</v>
      </c>
      <c r="G10" s="34">
        <f t="shared" si="2"/>
        <v>0</v>
      </c>
    </row>
    <row r="11" spans="1:7" ht="12.75">
      <c r="A11" s="4" t="s">
        <v>157</v>
      </c>
      <c r="B11" s="5"/>
      <c r="C11" s="6"/>
      <c r="D11" s="34">
        <f t="shared" si="0"/>
        <v>0</v>
      </c>
      <c r="E11" s="42"/>
      <c r="F11" s="34">
        <f t="shared" si="1"/>
        <v>0</v>
      </c>
      <c r="G11" s="34">
        <f t="shared" si="2"/>
        <v>0</v>
      </c>
    </row>
    <row r="13" spans="1:2" ht="12.75">
      <c r="A13" s="50" t="s">
        <v>158</v>
      </c>
      <c r="B13" s="51">
        <f>SUM(B4:B11)</f>
        <v>0</v>
      </c>
    </row>
    <row r="14" spans="1:2" ht="12.75">
      <c r="A14" s="50" t="s">
        <v>159</v>
      </c>
      <c r="B14" s="52">
        <f>SUM(D4:D11)</f>
        <v>0</v>
      </c>
    </row>
    <row r="15" spans="1:2" ht="12.75">
      <c r="A15" s="50" t="s">
        <v>160</v>
      </c>
      <c r="B15" s="52">
        <f>SUM(F4:F11)</f>
        <v>0</v>
      </c>
    </row>
    <row r="16" spans="1:2" ht="12.75">
      <c r="A16" s="50" t="s">
        <v>161</v>
      </c>
      <c r="B16" s="53" t="e">
        <f>B15/B14</f>
        <v>#DIV/0!</v>
      </c>
    </row>
    <row r="18" spans="1:2" ht="12.75">
      <c r="A18" s="50" t="s">
        <v>162</v>
      </c>
      <c r="B18" s="7">
        <f>SUM(G4:G11)</f>
        <v>0</v>
      </c>
    </row>
  </sheetData>
  <sheetProtection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6">
      <selection activeCell="I27" sqref="I27"/>
    </sheetView>
  </sheetViews>
  <sheetFormatPr defaultColWidth="9.140625" defaultRowHeight="12.75"/>
  <cols>
    <col min="1" max="1" width="57.28125" style="0" customWidth="1"/>
    <col min="2" max="2" width="17.421875" style="0" customWidth="1"/>
    <col min="3" max="3" width="15.140625" style="0" customWidth="1"/>
    <col min="4" max="4" width="20.8515625" style="0" customWidth="1"/>
    <col min="5" max="5" width="22.7109375" style="0" customWidth="1"/>
  </cols>
  <sheetData>
    <row r="1" ht="71.25" customHeight="1"/>
    <row r="2" spans="1:7" ht="15" customHeight="1">
      <c r="A2" s="120" t="s">
        <v>163</v>
      </c>
      <c r="B2" s="120"/>
      <c r="C2" s="120"/>
      <c r="D2" s="120"/>
      <c r="E2" s="120"/>
      <c r="F2" s="54"/>
      <c r="G2" s="54"/>
    </row>
    <row r="3" spans="1:5" ht="12.75" customHeight="1">
      <c r="A3" s="3" t="s">
        <v>164</v>
      </c>
      <c r="B3" s="106" t="s">
        <v>165</v>
      </c>
      <c r="C3" s="106" t="s">
        <v>166</v>
      </c>
      <c r="D3" s="106" t="s">
        <v>167</v>
      </c>
      <c r="E3" s="106" t="s">
        <v>168</v>
      </c>
    </row>
    <row r="4" spans="1:5" ht="12.75">
      <c r="A4" s="35" t="s">
        <v>169</v>
      </c>
      <c r="B4" s="106"/>
      <c r="C4" s="106"/>
      <c r="D4" s="106"/>
      <c r="E4" s="106"/>
    </row>
    <row r="5" spans="1:5" ht="12.75">
      <c r="A5" s="55">
        <f>'7.1.A'!B4</f>
        <v>0</v>
      </c>
      <c r="B5" s="56">
        <f>'7.1.A'!E4</f>
        <v>0</v>
      </c>
      <c r="C5" s="5">
        <v>1</v>
      </c>
      <c r="D5" s="34">
        <f aca="true" t="shared" si="0" ref="D5:D42">B5/C5</f>
        <v>0</v>
      </c>
      <c r="E5" s="34">
        <f aca="true" t="shared" si="1" ref="E5:E42">D5/12</f>
        <v>0</v>
      </c>
    </row>
    <row r="6" spans="1:5" ht="12.75">
      <c r="A6" s="55">
        <f>'7.1.A'!B5</f>
        <v>0</v>
      </c>
      <c r="B6" s="56">
        <f>'7.1.A'!E5</f>
        <v>0</v>
      </c>
      <c r="C6" s="5">
        <v>1</v>
      </c>
      <c r="D6" s="34">
        <f t="shared" si="0"/>
        <v>0</v>
      </c>
      <c r="E6" s="34">
        <f t="shared" si="1"/>
        <v>0</v>
      </c>
    </row>
    <row r="7" spans="1:5" ht="12.75">
      <c r="A7" s="55">
        <f>'7.1.A'!B6</f>
        <v>0</v>
      </c>
      <c r="B7" s="56">
        <f>'7.1.A'!E6</f>
        <v>0</v>
      </c>
      <c r="C7" s="5">
        <v>1</v>
      </c>
      <c r="D7" s="34">
        <f t="shared" si="0"/>
        <v>0</v>
      </c>
      <c r="E7" s="34">
        <f t="shared" si="1"/>
        <v>0</v>
      </c>
    </row>
    <row r="8" spans="1:5" ht="12.75">
      <c r="A8" s="55">
        <f>'7.1.A'!B7</f>
        <v>0</v>
      </c>
      <c r="B8" s="56">
        <f>'7.1.A'!E7</f>
        <v>0</v>
      </c>
      <c r="C8" s="5">
        <v>1</v>
      </c>
      <c r="D8" s="34">
        <f t="shared" si="0"/>
        <v>0</v>
      </c>
      <c r="E8" s="34">
        <f t="shared" si="1"/>
        <v>0</v>
      </c>
    </row>
    <row r="9" spans="1:5" ht="12.75">
      <c r="A9" s="55">
        <f>'7.1.A'!B8</f>
        <v>0</v>
      </c>
      <c r="B9" s="56">
        <f>'7.1.A'!E8</f>
        <v>0</v>
      </c>
      <c r="C9" s="5">
        <v>1</v>
      </c>
      <c r="D9" s="34">
        <f t="shared" si="0"/>
        <v>0</v>
      </c>
      <c r="E9" s="34">
        <f t="shared" si="1"/>
        <v>0</v>
      </c>
    </row>
    <row r="10" spans="1:5" ht="12.75">
      <c r="A10" s="55">
        <f>'7.1.A'!B9</f>
        <v>0</v>
      </c>
      <c r="B10" s="56">
        <f>'7.1.A'!E9</f>
        <v>0</v>
      </c>
      <c r="C10" s="5">
        <v>1</v>
      </c>
      <c r="D10" s="34">
        <f t="shared" si="0"/>
        <v>0</v>
      </c>
      <c r="E10" s="34">
        <f t="shared" si="1"/>
        <v>0</v>
      </c>
    </row>
    <row r="11" spans="1:5" ht="12.75">
      <c r="A11" s="55">
        <f>'7.1.A'!B10</f>
        <v>0</v>
      </c>
      <c r="B11" s="56">
        <f>'7.1.A'!E10</f>
        <v>0</v>
      </c>
      <c r="C11" s="5">
        <v>1</v>
      </c>
      <c r="D11" s="34">
        <f t="shared" si="0"/>
        <v>0</v>
      </c>
      <c r="E11" s="34">
        <f t="shared" si="1"/>
        <v>0</v>
      </c>
    </row>
    <row r="12" spans="1:5" ht="12.75">
      <c r="A12" s="55">
        <f>'7.1.A'!B11</f>
        <v>0</v>
      </c>
      <c r="B12" s="56">
        <f>'7.1.A'!E11</f>
        <v>0</v>
      </c>
      <c r="C12" s="5">
        <v>1</v>
      </c>
      <c r="D12" s="34">
        <f t="shared" si="0"/>
        <v>0</v>
      </c>
      <c r="E12" s="34">
        <f t="shared" si="1"/>
        <v>0</v>
      </c>
    </row>
    <row r="13" spans="1:5" ht="12.75">
      <c r="A13" s="55">
        <f>'7.1.A'!B12</f>
        <v>0</v>
      </c>
      <c r="B13" s="56">
        <f>'7.1.A'!E12</f>
        <v>0</v>
      </c>
      <c r="C13" s="5">
        <v>1</v>
      </c>
      <c r="D13" s="34">
        <f t="shared" si="0"/>
        <v>0</v>
      </c>
      <c r="E13" s="34">
        <f t="shared" si="1"/>
        <v>0</v>
      </c>
    </row>
    <row r="14" spans="1:5" ht="12.75">
      <c r="A14" s="55">
        <f>'7.1.A'!B13</f>
        <v>0</v>
      </c>
      <c r="B14" s="56">
        <f>'7.1.A'!E13</f>
        <v>0</v>
      </c>
      <c r="C14" s="5">
        <v>1</v>
      </c>
      <c r="D14" s="34">
        <f t="shared" si="0"/>
        <v>0</v>
      </c>
      <c r="E14" s="34">
        <f t="shared" si="1"/>
        <v>0</v>
      </c>
    </row>
    <row r="15" spans="1:5" ht="12.75">
      <c r="A15" s="55">
        <f>'7.1.A'!B14</f>
        <v>0</v>
      </c>
      <c r="B15" s="56">
        <f>'7.1.A'!E14</f>
        <v>0</v>
      </c>
      <c r="C15" s="5">
        <v>1</v>
      </c>
      <c r="D15" s="34">
        <f t="shared" si="0"/>
        <v>0</v>
      </c>
      <c r="E15" s="34">
        <f t="shared" si="1"/>
        <v>0</v>
      </c>
    </row>
    <row r="16" spans="1:5" ht="12.75">
      <c r="A16" s="55">
        <f>'7.1.A'!B15</f>
        <v>0</v>
      </c>
      <c r="B16" s="56">
        <f>'7.1.A'!E15</f>
        <v>0</v>
      </c>
      <c r="C16" s="5">
        <v>1</v>
      </c>
      <c r="D16" s="34">
        <f t="shared" si="0"/>
        <v>0</v>
      </c>
      <c r="E16" s="34">
        <f t="shared" si="1"/>
        <v>0</v>
      </c>
    </row>
    <row r="17" spans="1:5" ht="12.75">
      <c r="A17" s="55">
        <f>'7.1.A'!B16</f>
        <v>0</v>
      </c>
      <c r="B17" s="56">
        <f>'7.1.A'!E16</f>
        <v>0</v>
      </c>
      <c r="C17" s="5">
        <v>1</v>
      </c>
      <c r="D17" s="34">
        <f t="shared" si="0"/>
        <v>0</v>
      </c>
      <c r="E17" s="34">
        <f t="shared" si="1"/>
        <v>0</v>
      </c>
    </row>
    <row r="18" spans="1:5" ht="12.75">
      <c r="A18" s="55">
        <f>'7.1.A'!B17</f>
        <v>0</v>
      </c>
      <c r="B18" s="56">
        <f>'7.1.A'!E17</f>
        <v>0</v>
      </c>
      <c r="C18" s="5">
        <v>1</v>
      </c>
      <c r="D18" s="34">
        <f t="shared" si="0"/>
        <v>0</v>
      </c>
      <c r="E18" s="34">
        <f t="shared" si="1"/>
        <v>0</v>
      </c>
    </row>
    <row r="19" spans="1:5" ht="12.75">
      <c r="A19" s="55">
        <f>'7.1.A'!B18</f>
        <v>0</v>
      </c>
      <c r="B19" s="56">
        <f>'7.1.A'!E18</f>
        <v>0</v>
      </c>
      <c r="C19" s="5">
        <v>1</v>
      </c>
      <c r="D19" s="34">
        <f t="shared" si="0"/>
        <v>0</v>
      </c>
      <c r="E19" s="34">
        <f t="shared" si="1"/>
        <v>0</v>
      </c>
    </row>
    <row r="20" spans="1:5" ht="12.75">
      <c r="A20" s="55">
        <f>'7.1.A'!B19</f>
        <v>0</v>
      </c>
      <c r="B20" s="56">
        <f>'7.1.A'!E19</f>
        <v>0</v>
      </c>
      <c r="C20" s="5">
        <v>1</v>
      </c>
      <c r="D20" s="34">
        <f t="shared" si="0"/>
        <v>0</v>
      </c>
      <c r="E20" s="34">
        <f t="shared" si="1"/>
        <v>0</v>
      </c>
    </row>
    <row r="21" spans="1:5" ht="12.75">
      <c r="A21" s="55">
        <f>'7.1.A'!B20</f>
        <v>0</v>
      </c>
      <c r="B21" s="56">
        <f>'7.1.A'!E20</f>
        <v>0</v>
      </c>
      <c r="C21" s="5">
        <v>1</v>
      </c>
      <c r="D21" s="34">
        <f t="shared" si="0"/>
        <v>0</v>
      </c>
      <c r="E21" s="34">
        <f t="shared" si="1"/>
        <v>0</v>
      </c>
    </row>
    <row r="22" spans="1:5" ht="12.75">
      <c r="A22" s="55">
        <f>'7.1.A'!B21</f>
        <v>0</v>
      </c>
      <c r="B22" s="56">
        <f>'7.1.A'!E21</f>
        <v>0</v>
      </c>
      <c r="C22" s="5">
        <v>1</v>
      </c>
      <c r="D22" s="34">
        <f t="shared" si="0"/>
        <v>0</v>
      </c>
      <c r="E22" s="34">
        <f t="shared" si="1"/>
        <v>0</v>
      </c>
    </row>
    <row r="23" spans="1:5" ht="12.75">
      <c r="A23" s="55">
        <f>'7.1.A'!B22</f>
        <v>0</v>
      </c>
      <c r="B23" s="56">
        <f>'7.1.A'!E22</f>
        <v>0</v>
      </c>
      <c r="C23" s="5">
        <v>1</v>
      </c>
      <c r="D23" s="34">
        <f t="shared" si="0"/>
        <v>0</v>
      </c>
      <c r="E23" s="34">
        <f t="shared" si="1"/>
        <v>0</v>
      </c>
    </row>
    <row r="24" spans="1:5" ht="12.75">
      <c r="A24" s="55">
        <f>'7.1.A'!B23</f>
        <v>0</v>
      </c>
      <c r="B24" s="56">
        <f>'7.1.A'!E23</f>
        <v>0</v>
      </c>
      <c r="C24" s="5">
        <v>1</v>
      </c>
      <c r="D24" s="34">
        <f t="shared" si="0"/>
        <v>0</v>
      </c>
      <c r="E24" s="34">
        <f t="shared" si="1"/>
        <v>0</v>
      </c>
    </row>
    <row r="25" spans="1:5" ht="12.75">
      <c r="A25" s="55">
        <f>'7.1.A'!B24</f>
        <v>0</v>
      </c>
      <c r="B25" s="56">
        <f>'7.1.A'!E24</f>
        <v>0</v>
      </c>
      <c r="C25" s="5">
        <v>1</v>
      </c>
      <c r="D25" s="34">
        <f t="shared" si="0"/>
        <v>0</v>
      </c>
      <c r="E25" s="34">
        <f t="shared" si="1"/>
        <v>0</v>
      </c>
    </row>
    <row r="26" spans="1:5" ht="12.75">
      <c r="A26" s="55">
        <f>'7.1.A'!B25</f>
        <v>0</v>
      </c>
      <c r="B26" s="56">
        <f>'7.1.A'!E25</f>
        <v>0</v>
      </c>
      <c r="C26" s="5">
        <v>1</v>
      </c>
      <c r="D26" s="34">
        <f t="shared" si="0"/>
        <v>0</v>
      </c>
      <c r="E26" s="34">
        <f t="shared" si="1"/>
        <v>0</v>
      </c>
    </row>
    <row r="27" spans="1:5" ht="12.75">
      <c r="A27" s="55">
        <f>'7.1.A'!B26</f>
        <v>0</v>
      </c>
      <c r="B27" s="56">
        <f>'7.1.A'!E26</f>
        <v>0</v>
      </c>
      <c r="C27" s="5">
        <v>1</v>
      </c>
      <c r="D27" s="34">
        <f t="shared" si="0"/>
        <v>0</v>
      </c>
      <c r="E27" s="34">
        <f t="shared" si="1"/>
        <v>0</v>
      </c>
    </row>
    <row r="28" spans="1:5" ht="12.75">
      <c r="A28" s="55">
        <f>'7.1.A'!B27</f>
        <v>0</v>
      </c>
      <c r="B28" s="56">
        <f>'7.1.A'!E27</f>
        <v>0</v>
      </c>
      <c r="C28" s="5">
        <v>1</v>
      </c>
      <c r="D28" s="34">
        <f t="shared" si="0"/>
        <v>0</v>
      </c>
      <c r="E28" s="34">
        <f t="shared" si="1"/>
        <v>0</v>
      </c>
    </row>
    <row r="29" spans="1:5" ht="12.75">
      <c r="A29" s="55">
        <f>'7.1.A'!B28</f>
        <v>0</v>
      </c>
      <c r="B29" s="56">
        <f>'7.1.A'!E28</f>
        <v>0</v>
      </c>
      <c r="C29" s="5">
        <v>1</v>
      </c>
      <c r="D29" s="34">
        <f t="shared" si="0"/>
        <v>0</v>
      </c>
      <c r="E29" s="34">
        <f t="shared" si="1"/>
        <v>0</v>
      </c>
    </row>
    <row r="30" spans="1:5" ht="12.75">
      <c r="A30" s="55">
        <f>'7.1.A'!B29</f>
        <v>0</v>
      </c>
      <c r="B30" s="56">
        <f>'7.1.A'!E29</f>
        <v>0</v>
      </c>
      <c r="C30" s="5">
        <v>1</v>
      </c>
      <c r="D30" s="34">
        <f t="shared" si="0"/>
        <v>0</v>
      </c>
      <c r="E30" s="34">
        <f t="shared" si="1"/>
        <v>0</v>
      </c>
    </row>
    <row r="31" spans="1:5" ht="12.75">
      <c r="A31" s="55">
        <f>'7.1.A'!B30</f>
        <v>0</v>
      </c>
      <c r="B31" s="56">
        <f>'7.1.A'!E30</f>
        <v>0</v>
      </c>
      <c r="C31" s="5">
        <v>1</v>
      </c>
      <c r="D31" s="34">
        <f t="shared" si="0"/>
        <v>0</v>
      </c>
      <c r="E31" s="34">
        <f t="shared" si="1"/>
        <v>0</v>
      </c>
    </row>
    <row r="32" spans="1:5" ht="12.75">
      <c r="A32" s="55">
        <f>'7.1.A'!B31</f>
        <v>0</v>
      </c>
      <c r="B32" s="56">
        <f>'7.1.A'!E31</f>
        <v>0</v>
      </c>
      <c r="C32" s="5">
        <v>1</v>
      </c>
      <c r="D32" s="34">
        <f t="shared" si="0"/>
        <v>0</v>
      </c>
      <c r="E32" s="34">
        <f t="shared" si="1"/>
        <v>0</v>
      </c>
    </row>
    <row r="33" spans="1:5" ht="12.75">
      <c r="A33" s="55">
        <f>'7.1.A'!B32</f>
        <v>0</v>
      </c>
      <c r="B33" s="56">
        <f>'7.1.A'!E32</f>
        <v>0</v>
      </c>
      <c r="C33" s="5">
        <v>1</v>
      </c>
      <c r="D33" s="34">
        <f t="shared" si="0"/>
        <v>0</v>
      </c>
      <c r="E33" s="34">
        <f t="shared" si="1"/>
        <v>0</v>
      </c>
    </row>
    <row r="34" spans="1:5" ht="12.75">
      <c r="A34" s="55">
        <f>'7.1.A'!B33</f>
        <v>0</v>
      </c>
      <c r="B34" s="56">
        <f>'7.1.A'!E33</f>
        <v>0</v>
      </c>
      <c r="C34" s="5">
        <v>1</v>
      </c>
      <c r="D34" s="34">
        <f t="shared" si="0"/>
        <v>0</v>
      </c>
      <c r="E34" s="34">
        <f t="shared" si="1"/>
        <v>0</v>
      </c>
    </row>
    <row r="35" spans="1:5" ht="12.75">
      <c r="A35" s="55">
        <f>'7.1.A'!B34</f>
        <v>0</v>
      </c>
      <c r="B35" s="56">
        <f>'7.1.A'!E34</f>
        <v>0</v>
      </c>
      <c r="C35" s="5">
        <v>1</v>
      </c>
      <c r="D35" s="34">
        <f t="shared" si="0"/>
        <v>0</v>
      </c>
      <c r="E35" s="34">
        <f t="shared" si="1"/>
        <v>0</v>
      </c>
    </row>
    <row r="36" spans="1:5" ht="12.75">
      <c r="A36" s="55">
        <f>'7.1.A'!B35</f>
        <v>0</v>
      </c>
      <c r="B36" s="56">
        <f>'7.1.A'!E35</f>
        <v>0</v>
      </c>
      <c r="C36" s="5">
        <v>1</v>
      </c>
      <c r="D36" s="34">
        <f t="shared" si="0"/>
        <v>0</v>
      </c>
      <c r="E36" s="34">
        <f t="shared" si="1"/>
        <v>0</v>
      </c>
    </row>
    <row r="37" spans="1:5" ht="12.75">
      <c r="A37" s="55">
        <f>'7.1.A'!B36</f>
        <v>0</v>
      </c>
      <c r="B37" s="56">
        <f>'7.1.A'!E36</f>
        <v>0</v>
      </c>
      <c r="C37" s="5">
        <v>1</v>
      </c>
      <c r="D37" s="34">
        <f t="shared" si="0"/>
        <v>0</v>
      </c>
      <c r="E37" s="34">
        <f t="shared" si="1"/>
        <v>0</v>
      </c>
    </row>
    <row r="38" spans="1:5" ht="12.75">
      <c r="A38" s="55">
        <f>'7.1.A'!B37</f>
        <v>0</v>
      </c>
      <c r="B38" s="56">
        <f>'7.1.A'!E37</f>
        <v>0</v>
      </c>
      <c r="C38" s="5">
        <v>1</v>
      </c>
      <c r="D38" s="34">
        <f t="shared" si="0"/>
        <v>0</v>
      </c>
      <c r="E38" s="34">
        <f t="shared" si="1"/>
        <v>0</v>
      </c>
    </row>
    <row r="39" spans="1:5" ht="12.75">
      <c r="A39" s="55">
        <f>'7.1.A'!B38</f>
        <v>0</v>
      </c>
      <c r="B39" s="56">
        <f>'7.1.A'!E38</f>
        <v>0</v>
      </c>
      <c r="C39" s="5">
        <v>1</v>
      </c>
      <c r="D39" s="34">
        <f t="shared" si="0"/>
        <v>0</v>
      </c>
      <c r="E39" s="34">
        <f t="shared" si="1"/>
        <v>0</v>
      </c>
    </row>
    <row r="40" spans="1:5" ht="12.75">
      <c r="A40" s="55">
        <f>'7.1.A'!B39</f>
        <v>0</v>
      </c>
      <c r="B40" s="56">
        <f>'7.1.A'!E39</f>
        <v>0</v>
      </c>
      <c r="C40" s="5">
        <v>1</v>
      </c>
      <c r="D40" s="34">
        <f t="shared" si="0"/>
        <v>0</v>
      </c>
      <c r="E40" s="34">
        <f t="shared" si="1"/>
        <v>0</v>
      </c>
    </row>
    <row r="41" spans="1:5" ht="12.75">
      <c r="A41" s="55">
        <f>'7.1.A'!B40</f>
        <v>0</v>
      </c>
      <c r="B41" s="56">
        <f>'7.1.A'!E40</f>
        <v>0</v>
      </c>
      <c r="C41" s="5">
        <v>1</v>
      </c>
      <c r="D41" s="34">
        <f t="shared" si="0"/>
        <v>0</v>
      </c>
      <c r="E41" s="34">
        <f t="shared" si="1"/>
        <v>0</v>
      </c>
    </row>
    <row r="42" spans="1:5" ht="12.75">
      <c r="A42" s="55">
        <f>'7.1.A'!B41</f>
        <v>0</v>
      </c>
      <c r="B42" s="56">
        <f>'7.1.A'!E41</f>
        <v>0</v>
      </c>
      <c r="C42" s="5">
        <v>1</v>
      </c>
      <c r="D42" s="34">
        <f t="shared" si="0"/>
        <v>0</v>
      </c>
      <c r="E42" s="34">
        <f t="shared" si="1"/>
        <v>0</v>
      </c>
    </row>
    <row r="43" spans="1:2" ht="12.75">
      <c r="A43" s="45" t="s">
        <v>170</v>
      </c>
      <c r="B43" s="34">
        <f>SUM(D5:D42)</f>
        <v>0</v>
      </c>
    </row>
    <row r="44" spans="1:2" ht="12.75">
      <c r="A44" s="45" t="s">
        <v>171</v>
      </c>
      <c r="B44" s="34">
        <f>SUM(E5:E42)</f>
        <v>0</v>
      </c>
    </row>
    <row r="46" spans="1:5" ht="12.75" customHeight="1">
      <c r="A46" s="3" t="s">
        <v>164</v>
      </c>
      <c r="B46" s="106" t="s">
        <v>165</v>
      </c>
      <c r="C46" s="106" t="s">
        <v>166</v>
      </c>
      <c r="D46" s="106" t="s">
        <v>167</v>
      </c>
      <c r="E46" s="106" t="s">
        <v>168</v>
      </c>
    </row>
    <row r="47" spans="1:5" ht="13.5" customHeight="1">
      <c r="A47" s="35" t="s">
        <v>172</v>
      </c>
      <c r="B47" s="106"/>
      <c r="C47" s="106"/>
      <c r="D47" s="106"/>
      <c r="E47" s="106"/>
    </row>
    <row r="48" spans="1:5" ht="12.75">
      <c r="A48" s="55">
        <f>'7.1.B'!B4</f>
        <v>0</v>
      </c>
      <c r="B48" s="34">
        <f>'7.1.B'!E4</f>
        <v>0</v>
      </c>
      <c r="C48" s="5">
        <v>1</v>
      </c>
      <c r="D48" s="34">
        <f aca="true" t="shared" si="2" ref="D48:D62">B48/C48</f>
        <v>0</v>
      </c>
      <c r="E48" s="34">
        <f aca="true" t="shared" si="3" ref="E48:E62">D48/12</f>
        <v>0</v>
      </c>
    </row>
    <row r="49" spans="1:5" ht="12.75">
      <c r="A49" s="55">
        <f>'7.1.B'!B5</f>
        <v>0</v>
      </c>
      <c r="B49" s="34">
        <f>'7.1.B'!E5</f>
        <v>0</v>
      </c>
      <c r="C49" s="5">
        <v>1</v>
      </c>
      <c r="D49" s="34">
        <f t="shared" si="2"/>
        <v>0</v>
      </c>
      <c r="E49" s="34">
        <f t="shared" si="3"/>
        <v>0</v>
      </c>
    </row>
    <row r="50" spans="1:5" ht="12.75">
      <c r="A50" s="55">
        <f>'7.1.B'!B6</f>
        <v>0</v>
      </c>
      <c r="B50" s="34">
        <f>'7.1.B'!E6</f>
        <v>0</v>
      </c>
      <c r="C50" s="5">
        <v>1</v>
      </c>
      <c r="D50" s="34">
        <f t="shared" si="2"/>
        <v>0</v>
      </c>
      <c r="E50" s="34">
        <f t="shared" si="3"/>
        <v>0</v>
      </c>
    </row>
    <row r="51" spans="1:5" ht="12.75">
      <c r="A51" s="55">
        <f>'7.1.B'!B7</f>
        <v>0</v>
      </c>
      <c r="B51" s="34">
        <f>'7.1.B'!E7</f>
        <v>0</v>
      </c>
      <c r="C51" s="5">
        <v>1</v>
      </c>
      <c r="D51" s="34">
        <f t="shared" si="2"/>
        <v>0</v>
      </c>
      <c r="E51" s="34">
        <f t="shared" si="3"/>
        <v>0</v>
      </c>
    </row>
    <row r="52" spans="1:5" ht="12.75">
      <c r="A52" s="55">
        <f>'7.1.B'!B8</f>
        <v>0</v>
      </c>
      <c r="B52" s="34">
        <f>'7.1.B'!E8</f>
        <v>0</v>
      </c>
      <c r="C52" s="5">
        <v>1</v>
      </c>
      <c r="D52" s="34">
        <f t="shared" si="2"/>
        <v>0</v>
      </c>
      <c r="E52" s="34">
        <f t="shared" si="3"/>
        <v>0</v>
      </c>
    </row>
    <row r="53" spans="1:5" ht="12.75">
      <c r="A53" s="55">
        <f>'7.1.B'!B9</f>
        <v>0</v>
      </c>
      <c r="B53" s="34">
        <f>'7.1.B'!E9</f>
        <v>0</v>
      </c>
      <c r="C53" s="5">
        <v>1</v>
      </c>
      <c r="D53" s="34">
        <f t="shared" si="2"/>
        <v>0</v>
      </c>
      <c r="E53" s="34">
        <f t="shared" si="3"/>
        <v>0</v>
      </c>
    </row>
    <row r="54" spans="1:5" ht="12.75">
      <c r="A54" s="55">
        <f>'7.1.B'!B10</f>
        <v>0</v>
      </c>
      <c r="B54" s="34">
        <f>'7.1.B'!E10</f>
        <v>0</v>
      </c>
      <c r="C54" s="5">
        <v>1</v>
      </c>
      <c r="D54" s="34">
        <f t="shared" si="2"/>
        <v>0</v>
      </c>
      <c r="E54" s="34">
        <f t="shared" si="3"/>
        <v>0</v>
      </c>
    </row>
    <row r="55" spans="1:5" ht="12.75">
      <c r="A55" s="55">
        <f>'7.1.B'!B11</f>
        <v>0</v>
      </c>
      <c r="B55" s="34">
        <f>'7.1.B'!E11</f>
        <v>0</v>
      </c>
      <c r="C55" s="5">
        <v>1</v>
      </c>
      <c r="D55" s="34">
        <f t="shared" si="2"/>
        <v>0</v>
      </c>
      <c r="E55" s="34">
        <f t="shared" si="3"/>
        <v>0</v>
      </c>
    </row>
    <row r="56" spans="1:5" ht="12.75">
      <c r="A56" s="55">
        <f>'7.1.B'!B12</f>
        <v>0</v>
      </c>
      <c r="B56" s="34">
        <f>'7.1.B'!E12</f>
        <v>0</v>
      </c>
      <c r="C56" s="5">
        <v>1</v>
      </c>
      <c r="D56" s="34">
        <f t="shared" si="2"/>
        <v>0</v>
      </c>
      <c r="E56" s="34">
        <f t="shared" si="3"/>
        <v>0</v>
      </c>
    </row>
    <row r="57" spans="1:5" ht="12.75">
      <c r="A57" s="55">
        <f>'7.1.B'!B13</f>
        <v>0</v>
      </c>
      <c r="B57" s="34">
        <f>'7.1.B'!E13</f>
        <v>0</v>
      </c>
      <c r="C57" s="5">
        <v>1</v>
      </c>
      <c r="D57" s="34">
        <f t="shared" si="2"/>
        <v>0</v>
      </c>
      <c r="E57" s="34">
        <f t="shared" si="3"/>
        <v>0</v>
      </c>
    </row>
    <row r="58" spans="1:5" ht="12.75">
      <c r="A58" s="55">
        <f>'7.1.B'!B14</f>
        <v>0</v>
      </c>
      <c r="B58" s="34">
        <f>'7.1.B'!E14</f>
        <v>0</v>
      </c>
      <c r="C58" s="5">
        <v>1</v>
      </c>
      <c r="D58" s="34">
        <f t="shared" si="2"/>
        <v>0</v>
      </c>
      <c r="E58" s="34">
        <f t="shared" si="3"/>
        <v>0</v>
      </c>
    </row>
    <row r="59" spans="1:5" ht="12.75">
      <c r="A59" s="55">
        <f>'7.1.B'!B15</f>
        <v>0</v>
      </c>
      <c r="B59" s="34">
        <f>'7.1.B'!E15</f>
        <v>0</v>
      </c>
      <c r="C59" s="5">
        <v>1</v>
      </c>
      <c r="D59" s="34">
        <f t="shared" si="2"/>
        <v>0</v>
      </c>
      <c r="E59" s="34">
        <f t="shared" si="3"/>
        <v>0</v>
      </c>
    </row>
    <row r="60" spans="1:5" ht="12.75">
      <c r="A60" s="55">
        <f>'7.1.B'!B16</f>
        <v>0</v>
      </c>
      <c r="B60" s="34">
        <f>'7.1.B'!E16</f>
        <v>0</v>
      </c>
      <c r="C60" s="5">
        <v>1</v>
      </c>
      <c r="D60" s="34">
        <f t="shared" si="2"/>
        <v>0</v>
      </c>
      <c r="E60" s="34">
        <f t="shared" si="3"/>
        <v>0</v>
      </c>
    </row>
    <row r="61" spans="1:5" ht="12.75">
      <c r="A61" s="55">
        <f>'7.1.B'!B17</f>
        <v>0</v>
      </c>
      <c r="B61" s="34">
        <f>'7.1.B'!E17</f>
        <v>0</v>
      </c>
      <c r="C61" s="5">
        <v>1</v>
      </c>
      <c r="D61" s="34">
        <f t="shared" si="2"/>
        <v>0</v>
      </c>
      <c r="E61" s="34">
        <f t="shared" si="3"/>
        <v>0</v>
      </c>
    </row>
    <row r="62" spans="1:5" ht="12.75">
      <c r="A62" s="55">
        <f>'7.1.B'!B18</f>
        <v>0</v>
      </c>
      <c r="B62" s="34">
        <f>'7.1.B'!E18</f>
        <v>0</v>
      </c>
      <c r="C62" s="5">
        <v>1</v>
      </c>
      <c r="D62" s="34">
        <f t="shared" si="2"/>
        <v>0</v>
      </c>
      <c r="E62" s="34">
        <f t="shared" si="3"/>
        <v>0</v>
      </c>
    </row>
    <row r="63" spans="1:2" ht="12.75">
      <c r="A63" s="45" t="s">
        <v>173</v>
      </c>
      <c r="B63" s="34">
        <f>SUM(D48:D62)</f>
        <v>0</v>
      </c>
    </row>
    <row r="64" spans="1:2" ht="12.75">
      <c r="A64" s="45" t="s">
        <v>174</v>
      </c>
      <c r="B64" s="34">
        <f>SUM(E48:E62)</f>
        <v>0</v>
      </c>
    </row>
    <row r="66" spans="1:5" ht="12.75" customHeight="1">
      <c r="A66" s="3" t="s">
        <v>164</v>
      </c>
      <c r="B66" s="106" t="s">
        <v>165</v>
      </c>
      <c r="C66" s="106" t="s">
        <v>166</v>
      </c>
      <c r="D66" s="106" t="s">
        <v>167</v>
      </c>
      <c r="E66" s="106" t="s">
        <v>168</v>
      </c>
    </row>
    <row r="67" spans="1:5" ht="13.5" customHeight="1">
      <c r="A67" s="35" t="s">
        <v>175</v>
      </c>
      <c r="B67" s="106"/>
      <c r="C67" s="106"/>
      <c r="D67" s="106"/>
      <c r="E67" s="106"/>
    </row>
    <row r="68" spans="1:5" ht="12.75">
      <c r="A68" s="55">
        <f>'7.1.C'!B4</f>
        <v>0</v>
      </c>
      <c r="B68" s="34">
        <f>'7.1.C'!E4</f>
        <v>0</v>
      </c>
      <c r="C68" s="5">
        <v>1</v>
      </c>
      <c r="D68" s="34">
        <f>B68/C68</f>
        <v>0</v>
      </c>
      <c r="E68" s="34">
        <f>D68/12</f>
        <v>0</v>
      </c>
    </row>
    <row r="69" spans="1:5" ht="12.75">
      <c r="A69" s="55">
        <f>'7.1.C'!B5</f>
        <v>0</v>
      </c>
      <c r="B69" s="34">
        <f>'7.1.C'!E5</f>
        <v>0</v>
      </c>
      <c r="C69" s="5">
        <v>1</v>
      </c>
      <c r="D69" s="34">
        <f>B69/C69</f>
        <v>0</v>
      </c>
      <c r="E69" s="34">
        <f>D69/12</f>
        <v>0</v>
      </c>
    </row>
    <row r="70" spans="1:5" ht="12.75">
      <c r="A70" s="55">
        <f>'7.1.C'!B6</f>
        <v>0</v>
      </c>
      <c r="B70" s="34">
        <f>'7.1.C'!E6</f>
        <v>0</v>
      </c>
      <c r="C70" s="5">
        <v>1</v>
      </c>
      <c r="D70" s="34">
        <f>B70/C70</f>
        <v>0</v>
      </c>
      <c r="E70" s="34">
        <f>D70/12</f>
        <v>0</v>
      </c>
    </row>
    <row r="71" spans="1:5" ht="12.75">
      <c r="A71" s="55">
        <f>'7.1.C'!B7</f>
        <v>0</v>
      </c>
      <c r="B71" s="34">
        <f>'7.1.C'!E7</f>
        <v>0</v>
      </c>
      <c r="C71" s="5">
        <v>1</v>
      </c>
      <c r="D71" s="34">
        <f>B71/C71</f>
        <v>0</v>
      </c>
      <c r="E71" s="34">
        <f>D71/12</f>
        <v>0</v>
      </c>
    </row>
    <row r="72" spans="1:5" ht="12.75">
      <c r="A72" s="55">
        <f>'7.1.C'!B8</f>
        <v>0</v>
      </c>
      <c r="B72" s="34">
        <f>'7.1.C'!E8</f>
        <v>0</v>
      </c>
      <c r="C72" s="5">
        <v>1</v>
      </c>
      <c r="D72" s="34">
        <f>B72/C72</f>
        <v>0</v>
      </c>
      <c r="E72" s="34">
        <f>D72/12</f>
        <v>0</v>
      </c>
    </row>
    <row r="73" spans="1:2" ht="12.75">
      <c r="A73" s="45" t="s">
        <v>176</v>
      </c>
      <c r="B73" s="34">
        <f>SUM(D68:D72)</f>
        <v>0</v>
      </c>
    </row>
    <row r="74" spans="1:2" ht="12.75">
      <c r="A74" s="45" t="s">
        <v>177</v>
      </c>
      <c r="B74" s="34">
        <f>SUM(E68:E72)</f>
        <v>0</v>
      </c>
    </row>
    <row r="76" spans="1:2" ht="12.75">
      <c r="A76" s="35" t="s">
        <v>178</v>
      </c>
      <c r="B76" s="34">
        <f>B43+B63+B73</f>
        <v>0</v>
      </c>
    </row>
    <row r="77" spans="1:2" ht="12.75">
      <c r="A77" s="35" t="s">
        <v>179</v>
      </c>
      <c r="B77" s="34">
        <f>B44+B64+B74</f>
        <v>0</v>
      </c>
    </row>
  </sheetData>
  <sheetProtection/>
  <mergeCells count="13">
    <mergeCell ref="B66:B67"/>
    <mergeCell ref="C66:C67"/>
    <mergeCell ref="D66:D67"/>
    <mergeCell ref="E66:E67"/>
    <mergeCell ref="A2:E2"/>
    <mergeCell ref="B3:B4"/>
    <mergeCell ref="C3:C4"/>
    <mergeCell ref="D3:D4"/>
    <mergeCell ref="E3:E4"/>
    <mergeCell ref="B46:B47"/>
    <mergeCell ref="C46:C47"/>
    <mergeCell ref="D46:D47"/>
    <mergeCell ref="E46:E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8.57421875" style="0" customWidth="1"/>
    <col min="2" max="2" width="24.421875" style="0" customWidth="1"/>
  </cols>
  <sheetData>
    <row r="1" ht="71.25" customHeight="1"/>
    <row r="2" spans="1:2" ht="12.75">
      <c r="A2" s="108" t="s">
        <v>180</v>
      </c>
      <c r="B2" s="108"/>
    </row>
    <row r="3" spans="1:2" ht="12.75">
      <c r="A3" s="3" t="s">
        <v>6</v>
      </c>
      <c r="B3" s="3" t="s">
        <v>181</v>
      </c>
    </row>
    <row r="4" spans="1:2" ht="12.75">
      <c r="A4" s="3" t="s">
        <v>182</v>
      </c>
      <c r="B4" s="6"/>
    </row>
    <row r="5" spans="1:2" ht="12.75">
      <c r="A5" s="3" t="s">
        <v>183</v>
      </c>
      <c r="B5" s="6"/>
    </row>
    <row r="6" spans="1:2" ht="12.75">
      <c r="A6" s="3" t="s">
        <v>184</v>
      </c>
      <c r="B6" s="6"/>
    </row>
    <row r="7" spans="1:2" ht="12.75">
      <c r="A7" s="57" t="s">
        <v>185</v>
      </c>
      <c r="B7" s="6"/>
    </row>
    <row r="8" spans="1:2" ht="12.75">
      <c r="A8" s="3" t="s">
        <v>186</v>
      </c>
      <c r="B8" s="6"/>
    </row>
    <row r="9" spans="1:2" ht="12.75">
      <c r="A9" s="58" t="s">
        <v>187</v>
      </c>
      <c r="B9" s="6"/>
    </row>
    <row r="10" spans="1:2" ht="12.75">
      <c r="A10" s="3" t="s">
        <v>188</v>
      </c>
      <c r="B10" s="6"/>
    </row>
    <row r="11" spans="1:2" ht="12.75">
      <c r="A11" s="3" t="s">
        <v>189</v>
      </c>
      <c r="B11" s="6"/>
    </row>
    <row r="12" ht="12.75">
      <c r="A12" s="23"/>
    </row>
    <row r="13" spans="1:2" ht="12.75">
      <c r="A13" s="3" t="s">
        <v>190</v>
      </c>
      <c r="B13" s="34">
        <f>'7.8'!B18</f>
        <v>0</v>
      </c>
    </row>
    <row r="14" spans="1:2" ht="12.75">
      <c r="A14" s="3" t="s">
        <v>191</v>
      </c>
      <c r="B14" s="6"/>
    </row>
    <row r="15" spans="1:2" ht="12.75">
      <c r="A15" s="3" t="s">
        <v>192</v>
      </c>
      <c r="B15" s="6"/>
    </row>
    <row r="16" spans="1:2" ht="12.75">
      <c r="A16" s="3" t="s">
        <v>193</v>
      </c>
      <c r="B16" s="6"/>
    </row>
    <row r="17" spans="1:2" ht="12.75">
      <c r="A17" s="3" t="s">
        <v>194</v>
      </c>
      <c r="B17" s="6"/>
    </row>
    <row r="18" spans="1:2" ht="12.75">
      <c r="A18" s="3" t="s">
        <v>195</v>
      </c>
      <c r="B18" s="6"/>
    </row>
    <row r="19" spans="1:2" ht="12.75">
      <c r="A19" s="3" t="s">
        <v>196</v>
      </c>
      <c r="B19" s="34">
        <f>'7.9'!B77</f>
        <v>0</v>
      </c>
    </row>
    <row r="20" spans="1:2" ht="12.75">
      <c r="A20" s="3"/>
      <c r="B20" s="6"/>
    </row>
    <row r="21" spans="1:2" ht="12.75">
      <c r="A21" s="3" t="s">
        <v>95</v>
      </c>
      <c r="B21" s="6"/>
    </row>
    <row r="22" spans="1:2" ht="12.75">
      <c r="A22" s="3" t="s">
        <v>197</v>
      </c>
      <c r="B22" s="34">
        <f>SUM(B4:B21)</f>
        <v>0</v>
      </c>
    </row>
    <row r="24" spans="1:2" ht="12.75">
      <c r="A24" s="108" t="s">
        <v>198</v>
      </c>
      <c r="B24" s="108"/>
    </row>
    <row r="25" spans="1:2" ht="12.75">
      <c r="A25" s="19" t="s">
        <v>199</v>
      </c>
      <c r="B25" s="22">
        <f>12*B22</f>
        <v>0</v>
      </c>
    </row>
  </sheetData>
  <sheetProtection/>
  <mergeCells count="2">
    <mergeCell ref="A2:B2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4.28125" style="0" customWidth="1"/>
    <col min="2" max="2" width="43.140625" style="0" customWidth="1"/>
    <col min="3" max="3" width="20.57421875" style="0" customWidth="1"/>
    <col min="4" max="4" width="16.00390625" style="0" customWidth="1"/>
    <col min="5" max="7" width="13.140625" style="0" customWidth="1"/>
  </cols>
  <sheetData>
    <row r="1" ht="71.25" customHeight="1"/>
    <row r="2" spans="1:4" ht="12.75">
      <c r="A2" s="108" t="s">
        <v>200</v>
      </c>
      <c r="B2" s="108"/>
      <c r="C2" s="108"/>
      <c r="D2" s="108"/>
    </row>
    <row r="3" spans="1:4" ht="12.75">
      <c r="A3" s="59" t="s">
        <v>5</v>
      </c>
      <c r="B3" s="60" t="s">
        <v>6</v>
      </c>
      <c r="C3" s="61" t="s">
        <v>85</v>
      </c>
      <c r="D3" s="61" t="s">
        <v>115</v>
      </c>
    </row>
    <row r="4" spans="1:4" ht="12.75">
      <c r="A4" s="59" t="s">
        <v>21</v>
      </c>
      <c r="B4" s="60" t="s">
        <v>201</v>
      </c>
      <c r="C4" s="62">
        <f>'7.5'!D15</f>
        <v>0</v>
      </c>
      <c r="D4" s="63">
        <v>1</v>
      </c>
    </row>
    <row r="5" spans="1:4" ht="12.75" customHeight="1">
      <c r="A5" s="59"/>
      <c r="B5" s="121" t="s">
        <v>202</v>
      </c>
      <c r="C5" s="121"/>
      <c r="D5" s="121"/>
    </row>
    <row r="6" spans="1:4" ht="12.75">
      <c r="A6" s="59" t="s">
        <v>27</v>
      </c>
      <c r="B6" s="60" t="s">
        <v>203</v>
      </c>
      <c r="C6" s="62">
        <f>'7.7'!D13</f>
        <v>0</v>
      </c>
      <c r="D6" s="64" t="e">
        <f>C6/C4</f>
        <v>#DIV/0!</v>
      </c>
    </row>
    <row r="7" spans="1:4" ht="12.75">
      <c r="A7" s="59" t="s">
        <v>204</v>
      </c>
      <c r="B7" s="60" t="s">
        <v>205</v>
      </c>
      <c r="C7" s="62">
        <f>'7.6'!D16</f>
        <v>0</v>
      </c>
      <c r="D7" s="64" t="e">
        <f>C7/C4</f>
        <v>#DIV/0!</v>
      </c>
    </row>
    <row r="8" spans="1:4" ht="12.75">
      <c r="A8" s="59" t="s">
        <v>206</v>
      </c>
      <c r="B8" s="60" t="s">
        <v>207</v>
      </c>
      <c r="C8" s="65">
        <f>'7.6'!D22</f>
        <v>0</v>
      </c>
      <c r="D8" s="64" t="e">
        <f>C8/C4</f>
        <v>#DIV/0!</v>
      </c>
    </row>
    <row r="9" spans="1:8" ht="12.75">
      <c r="A9" s="59"/>
      <c r="B9" s="66" t="s">
        <v>208</v>
      </c>
      <c r="C9" s="67">
        <f>SUM(C6:C8)</f>
        <v>0</v>
      </c>
      <c r="D9" s="64" t="e">
        <f>C9/C4</f>
        <v>#DIV/0!</v>
      </c>
      <c r="H9" s="68"/>
    </row>
    <row r="10" spans="1:4" ht="12.75">
      <c r="A10" s="59"/>
      <c r="B10" s="60" t="s">
        <v>209</v>
      </c>
      <c r="C10" s="62">
        <f>C4-C9</f>
        <v>0</v>
      </c>
      <c r="D10" s="64" t="e">
        <f>C10/C4</f>
        <v>#DIV/0!</v>
      </c>
    </row>
    <row r="11" spans="1:4" ht="12.75">
      <c r="A11" s="59" t="s">
        <v>33</v>
      </c>
      <c r="B11" s="60" t="s">
        <v>210</v>
      </c>
      <c r="C11" s="62">
        <f>'7.10'!B22</f>
        <v>0</v>
      </c>
      <c r="D11" s="64" t="e">
        <f>C11/C4</f>
        <v>#DIV/0!</v>
      </c>
    </row>
    <row r="12" spans="1:4" ht="12.75">
      <c r="A12" s="59"/>
      <c r="B12" s="60" t="s">
        <v>211</v>
      </c>
      <c r="C12" s="62">
        <f>C10-C11</f>
        <v>0</v>
      </c>
      <c r="D12" s="64" t="e">
        <f>C12/C4</f>
        <v>#DIV/0!</v>
      </c>
    </row>
    <row r="13" spans="3:4" ht="12.75">
      <c r="C13" s="69"/>
      <c r="D13" s="69"/>
    </row>
    <row r="14" spans="2:4" ht="12.75">
      <c r="B14" s="35" t="s">
        <v>212</v>
      </c>
      <c r="C14" s="19" t="s">
        <v>85</v>
      </c>
      <c r="D14" s="19" t="s">
        <v>115</v>
      </c>
    </row>
    <row r="15" spans="2:4" ht="12.75">
      <c r="B15" s="3" t="s">
        <v>213</v>
      </c>
      <c r="C15" s="31">
        <f>12*C4</f>
        <v>0</v>
      </c>
      <c r="D15" s="63">
        <v>1</v>
      </c>
    </row>
    <row r="16" spans="2:8" ht="12.75">
      <c r="B16" s="3" t="s">
        <v>214</v>
      </c>
      <c r="C16" s="31">
        <f>12*C9</f>
        <v>0</v>
      </c>
      <c r="D16" s="70" t="e">
        <f>C16/C15</f>
        <v>#DIV/0!</v>
      </c>
      <c r="H16" s="68"/>
    </row>
    <row r="17" spans="2:4" ht="12.75">
      <c r="B17" s="3" t="s">
        <v>215</v>
      </c>
      <c r="C17" s="31">
        <f>C15-C16</f>
        <v>0</v>
      </c>
      <c r="D17" s="70" t="e">
        <f>C17/C15</f>
        <v>#DIV/0!</v>
      </c>
    </row>
    <row r="18" spans="2:4" ht="12.75">
      <c r="B18" s="3" t="s">
        <v>216</v>
      </c>
      <c r="C18" s="31">
        <f>12*C11</f>
        <v>0</v>
      </c>
      <c r="D18" s="70" t="e">
        <f>C18/C15</f>
        <v>#DIV/0!</v>
      </c>
    </row>
    <row r="19" spans="2:4" ht="12.75">
      <c r="B19" s="3" t="s">
        <v>217</v>
      </c>
      <c r="C19" s="31">
        <f>C17-C18</f>
        <v>0</v>
      </c>
      <c r="D19" s="70" t="e">
        <f>C19/C15</f>
        <v>#DIV/0!</v>
      </c>
    </row>
    <row r="21" spans="2:3" ht="12.75" customHeight="1">
      <c r="B21" s="105" t="s">
        <v>218</v>
      </c>
      <c r="C21" s="122">
        <v>0.02</v>
      </c>
    </row>
    <row r="22" spans="2:6" ht="12.75">
      <c r="B22" s="105"/>
      <c r="C22" s="122"/>
      <c r="E22" s="71"/>
      <c r="F22" s="72"/>
    </row>
    <row r="23" ht="12.75">
      <c r="E23" s="71"/>
    </row>
    <row r="24" spans="2:5" ht="12.75">
      <c r="B24" s="15" t="s">
        <v>219</v>
      </c>
      <c r="C24" s="15" t="s">
        <v>220</v>
      </c>
      <c r="E24" s="71"/>
    </row>
    <row r="25" spans="2:5" ht="12.75">
      <c r="B25" s="73" t="s">
        <v>221</v>
      </c>
      <c r="C25" s="22">
        <f>-'7.4'!B7</f>
        <v>0</v>
      </c>
      <c r="E25" s="71"/>
    </row>
    <row r="26" spans="2:5" ht="12.75">
      <c r="B26" s="73">
        <v>2011</v>
      </c>
      <c r="C26" s="22">
        <f>(C$15-C$16)*(1+C$21)^(B26-B$26)-C$18</f>
        <v>0</v>
      </c>
      <c r="E26" s="71"/>
    </row>
    <row r="27" spans="2:5" ht="12.75">
      <c r="B27" s="73">
        <v>2012</v>
      </c>
      <c r="C27" s="22">
        <f>(C$15-C$16)*(1+C$21)^(B27-B$26)-C$18</f>
        <v>0</v>
      </c>
      <c r="E27" s="71"/>
    </row>
    <row r="28" spans="2:5" ht="12.75">
      <c r="B28" s="73">
        <v>2013</v>
      </c>
      <c r="C28" s="22">
        <f>(C$15-C$16)*(1+C$21)^(B28-B$26)-C$18</f>
        <v>0</v>
      </c>
      <c r="E28" s="71"/>
    </row>
    <row r="29" spans="2:5" ht="12.75">
      <c r="B29" s="73">
        <v>2014</v>
      </c>
      <c r="C29" s="22">
        <f>(C$15-C$16)*(1+C$21)^(B29-B$26)-C$18</f>
        <v>0</v>
      </c>
      <c r="E29" s="71"/>
    </row>
    <row r="30" spans="2:5" ht="12.75">
      <c r="B30" s="73">
        <v>2015</v>
      </c>
      <c r="C30" s="22">
        <f>(C$15-C$16)*(1+C$21)^(B30-B$26)-C$18</f>
        <v>0</v>
      </c>
      <c r="E30" s="71"/>
    </row>
    <row r="31" ht="12.75">
      <c r="E31" s="71"/>
    </row>
  </sheetData>
  <sheetProtection/>
  <mergeCells count="4">
    <mergeCell ref="A2:D2"/>
    <mergeCell ref="B5:D5"/>
    <mergeCell ref="B21:B22"/>
    <mergeCell ref="C21:C22"/>
  </mergeCells>
  <printOptions/>
  <pageMargins left="0.5902777777777778" right="0" top="0.5902777777777778" bottom="0.5902777777777778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5.00390625" style="0" customWidth="1"/>
    <col min="2" max="2" width="12.57421875" style="0" customWidth="1"/>
    <col min="3" max="3" width="13.421875" style="0" customWidth="1"/>
    <col min="6" max="6" width="7.28125" style="0" customWidth="1"/>
    <col min="7" max="7" width="7.140625" style="0" customWidth="1"/>
    <col min="8" max="8" width="16.421875" style="0" customWidth="1"/>
    <col min="9" max="11" width="11.57421875" style="0" customWidth="1"/>
  </cols>
  <sheetData>
    <row r="1" ht="71.25" customHeight="1"/>
    <row r="2" spans="1:11" ht="17.25" customHeight="1">
      <c r="A2" s="15" t="s">
        <v>222</v>
      </c>
      <c r="B2" s="15" t="s">
        <v>223</v>
      </c>
      <c r="C2" s="15" t="s">
        <v>224</v>
      </c>
      <c r="F2" s="74"/>
      <c r="G2" s="74"/>
      <c r="H2" s="74"/>
      <c r="I2" s="74"/>
      <c r="J2" s="74"/>
      <c r="K2" s="74"/>
    </row>
    <row r="3" spans="1:11" ht="12.75">
      <c r="A3" s="19" t="s">
        <v>225</v>
      </c>
      <c r="B3" s="22" t="e">
        <f>'7.11'!C11/'7.11'!D10</f>
        <v>#DIV/0!</v>
      </c>
      <c r="C3" s="75" t="e">
        <f>'7.11'!C18/'7.12'!C5</f>
        <v>#DIV/0!</v>
      </c>
      <c r="F3" s="76"/>
      <c r="G3" s="77"/>
      <c r="H3" s="77"/>
      <c r="I3" s="77"/>
      <c r="J3" s="77"/>
      <c r="K3" s="77"/>
    </row>
    <row r="4" spans="1:11" ht="12.75">
      <c r="A4" s="78"/>
      <c r="B4" s="79"/>
      <c r="C4" s="80"/>
      <c r="F4" s="76"/>
      <c r="G4" s="81"/>
      <c r="H4" s="81"/>
      <c r="I4" s="81"/>
      <c r="J4" s="81"/>
      <c r="K4" s="81"/>
    </row>
    <row r="5" spans="1:11" ht="12.75">
      <c r="A5" s="82" t="s">
        <v>226</v>
      </c>
      <c r="B5" s="83" t="e">
        <f>'7.11'!C10/'7.11'!C4</f>
        <v>#DIV/0!</v>
      </c>
      <c r="C5" s="84" t="e">
        <f>'7.11'!C17/'7.11'!C15</f>
        <v>#DIV/0!</v>
      </c>
      <c r="F5" s="76"/>
      <c r="G5" s="85"/>
      <c r="H5" s="85"/>
      <c r="I5" s="85"/>
      <c r="J5" s="85"/>
      <c r="K5" s="85"/>
    </row>
    <row r="6" spans="1:3" ht="12.75">
      <c r="A6" s="78"/>
      <c r="B6" s="79"/>
      <c r="C6" s="80"/>
    </row>
    <row r="7" spans="1:3" ht="12.75">
      <c r="A7" s="19" t="s">
        <v>227</v>
      </c>
      <c r="B7" s="86" t="e">
        <f>'7.11'!C12/'7.11'!C4</f>
        <v>#DIV/0!</v>
      </c>
      <c r="C7" s="84" t="e">
        <f>'7.11'!C19/'7.11'!C15</f>
        <v>#DIV/0!</v>
      </c>
    </row>
    <row r="8" spans="1:3" ht="12.75">
      <c r="A8" s="78"/>
      <c r="B8" s="79"/>
      <c r="C8" s="80"/>
    </row>
    <row r="9" spans="1:7" ht="12.75">
      <c r="A9" s="19" t="s">
        <v>228</v>
      </c>
      <c r="B9" s="86" t="e">
        <f>'7.11'!C12/'7.4'!B13</f>
        <v>#DIV/0!</v>
      </c>
      <c r="C9" s="84" t="e">
        <f>'7.11'!C19/'7.4'!B13</f>
        <v>#DIV/0!</v>
      </c>
      <c r="G9" s="87"/>
    </row>
    <row r="10" spans="1:3" ht="12.75">
      <c r="A10" s="78"/>
      <c r="B10" s="79"/>
      <c r="C10" s="80"/>
    </row>
    <row r="11" spans="1:3" ht="12.75">
      <c r="A11" s="88" t="s">
        <v>229</v>
      </c>
      <c r="B11" s="89" t="e">
        <f>'7.4'!B13/'7.11'!C12</f>
        <v>#DIV/0!</v>
      </c>
      <c r="C11" s="90" t="e">
        <f>'7.4'!B13/'7.11'!C19</f>
        <v>#DIV/0!</v>
      </c>
    </row>
    <row r="12" spans="1:3" ht="12.75">
      <c r="A12" s="91"/>
      <c r="B12" s="92"/>
      <c r="C12" s="93"/>
    </row>
    <row r="13" spans="1:3" ht="12.75">
      <c r="A13" s="19" t="s">
        <v>230</v>
      </c>
      <c r="C13" s="94">
        <f>NPV(12,'7.11'!C26,'7.11'!C27,'7.11'!C28,'7.11'!C29,'7.11'!C30)+'7.11'!C26</f>
        <v>0</v>
      </c>
    </row>
    <row r="14" spans="1:3" ht="12.75">
      <c r="A14" s="91"/>
      <c r="B14" s="92"/>
      <c r="C14" s="92"/>
    </row>
    <row r="15" spans="1:6" ht="12.75">
      <c r="A15" s="19" t="s">
        <v>231</v>
      </c>
      <c r="B15" s="92"/>
      <c r="C15" s="95" t="e">
        <f>IRR('7.11'!C25:C30)</f>
        <v>#NUM!</v>
      </c>
      <c r="F15" s="72"/>
    </row>
    <row r="16" ht="12.75">
      <c r="A16" s="96"/>
    </row>
    <row r="17" ht="12.75">
      <c r="A17" s="97" t="s">
        <v>232</v>
      </c>
    </row>
    <row r="18" spans="1:3" ht="12.75">
      <c r="A18" s="98" t="s">
        <v>233</v>
      </c>
      <c r="B18" s="99" t="e">
        <f>B11</f>
        <v>#DIV/0!</v>
      </c>
      <c r="C18" s="100" t="s">
        <v>234</v>
      </c>
    </row>
    <row r="19" spans="1:3" ht="12.75">
      <c r="A19" s="98" t="s">
        <v>233</v>
      </c>
      <c r="B19" s="101" t="e">
        <f>C11</f>
        <v>#DIV/0!</v>
      </c>
      <c r="C19" s="102" t="s">
        <v>235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.00390625" style="0" customWidth="1"/>
    <col min="2" max="2" width="57.140625" style="0" customWidth="1"/>
    <col min="3" max="3" width="5.57421875" style="0" customWidth="1"/>
    <col min="4" max="4" width="12.140625" style="0" customWidth="1"/>
    <col min="5" max="5" width="12.00390625" style="0" customWidth="1"/>
  </cols>
  <sheetData>
    <row r="1" ht="71.25" customHeight="1"/>
    <row r="2" spans="1:5" ht="12.75" customHeight="1">
      <c r="A2" s="105" t="s">
        <v>38</v>
      </c>
      <c r="B2" s="105"/>
      <c r="C2" s="105"/>
      <c r="D2" s="105"/>
      <c r="E2" s="105"/>
    </row>
    <row r="3" spans="1:5" ht="12.75" customHeight="1">
      <c r="A3" s="106" t="s">
        <v>6</v>
      </c>
      <c r="B3" s="106"/>
      <c r="C3" s="3" t="s">
        <v>39</v>
      </c>
      <c r="D3" s="3" t="s">
        <v>40</v>
      </c>
      <c r="E3" s="3" t="s">
        <v>41</v>
      </c>
    </row>
    <row r="4" spans="1:5" ht="12.75">
      <c r="A4" s="2">
        <v>1</v>
      </c>
      <c r="B4" s="4"/>
      <c r="C4" s="5"/>
      <c r="D4" s="6"/>
      <c r="E4" s="7">
        <f aca="true" t="shared" si="0" ref="E4:E41">PRODUCT(C4:D4)</f>
        <v>0</v>
      </c>
    </row>
    <row r="5" spans="1:5" ht="12.75">
      <c r="A5" s="2">
        <v>2</v>
      </c>
      <c r="B5" s="4"/>
      <c r="C5" s="5"/>
      <c r="D5" s="6"/>
      <c r="E5" s="7">
        <f t="shared" si="0"/>
        <v>0</v>
      </c>
    </row>
    <row r="6" spans="1:5" ht="12.75">
      <c r="A6" s="2">
        <v>3</v>
      </c>
      <c r="B6" s="4"/>
      <c r="C6" s="5"/>
      <c r="D6" s="6"/>
      <c r="E6" s="7">
        <f t="shared" si="0"/>
        <v>0</v>
      </c>
    </row>
    <row r="7" spans="1:5" ht="12.75">
      <c r="A7" s="2">
        <v>4</v>
      </c>
      <c r="B7" s="4"/>
      <c r="C7" s="5"/>
      <c r="D7" s="6"/>
      <c r="E7" s="7">
        <f t="shared" si="0"/>
        <v>0</v>
      </c>
    </row>
    <row r="8" spans="1:5" ht="12.75">
      <c r="A8" s="2">
        <v>5</v>
      </c>
      <c r="B8" s="4"/>
      <c r="C8" s="5"/>
      <c r="D8" s="6"/>
      <c r="E8" s="7">
        <f t="shared" si="0"/>
        <v>0</v>
      </c>
    </row>
    <row r="9" spans="1:5" ht="12.75">
      <c r="A9" s="2">
        <v>6</v>
      </c>
      <c r="B9" s="4"/>
      <c r="C9" s="5"/>
      <c r="D9" s="6"/>
      <c r="E9" s="7">
        <f t="shared" si="0"/>
        <v>0</v>
      </c>
    </row>
    <row r="10" spans="1:5" ht="12.75">
      <c r="A10" s="2">
        <v>7</v>
      </c>
      <c r="B10" s="4"/>
      <c r="C10" s="5"/>
      <c r="D10" s="6"/>
      <c r="E10" s="7">
        <f t="shared" si="0"/>
        <v>0</v>
      </c>
    </row>
    <row r="11" spans="1:5" ht="12.75">
      <c r="A11" s="2">
        <v>8</v>
      </c>
      <c r="B11" s="4"/>
      <c r="C11" s="5"/>
      <c r="D11" s="6"/>
      <c r="E11" s="7">
        <f t="shared" si="0"/>
        <v>0</v>
      </c>
    </row>
    <row r="12" spans="1:5" ht="12.75">
      <c r="A12" s="2">
        <v>9</v>
      </c>
      <c r="B12" s="4"/>
      <c r="C12" s="5"/>
      <c r="D12" s="6"/>
      <c r="E12" s="7">
        <f t="shared" si="0"/>
        <v>0</v>
      </c>
    </row>
    <row r="13" spans="1:5" ht="12.75">
      <c r="A13" s="2">
        <v>10</v>
      </c>
      <c r="B13" s="4"/>
      <c r="C13" s="5"/>
      <c r="D13" s="6"/>
      <c r="E13" s="7">
        <f t="shared" si="0"/>
        <v>0</v>
      </c>
    </row>
    <row r="14" spans="1:5" ht="12.75">
      <c r="A14" s="2">
        <v>11</v>
      </c>
      <c r="B14" s="4"/>
      <c r="C14" s="5"/>
      <c r="D14" s="6"/>
      <c r="E14" s="7">
        <f t="shared" si="0"/>
        <v>0</v>
      </c>
    </row>
    <row r="15" spans="1:5" ht="12.75">
      <c r="A15" s="2">
        <v>12</v>
      </c>
      <c r="B15" s="4"/>
      <c r="C15" s="5"/>
      <c r="D15" s="6"/>
      <c r="E15" s="7">
        <f t="shared" si="0"/>
        <v>0</v>
      </c>
    </row>
    <row r="16" spans="1:5" ht="12.75">
      <c r="A16" s="2">
        <v>13</v>
      </c>
      <c r="B16" s="4"/>
      <c r="C16" s="5"/>
      <c r="D16" s="6"/>
      <c r="E16" s="7">
        <f t="shared" si="0"/>
        <v>0</v>
      </c>
    </row>
    <row r="17" spans="1:5" ht="12.75">
      <c r="A17" s="2">
        <v>14</v>
      </c>
      <c r="B17" s="4"/>
      <c r="C17" s="5"/>
      <c r="D17" s="6"/>
      <c r="E17" s="7">
        <f t="shared" si="0"/>
        <v>0</v>
      </c>
    </row>
    <row r="18" spans="1:5" ht="12.75">
      <c r="A18" s="2">
        <v>15</v>
      </c>
      <c r="B18" s="4"/>
      <c r="C18" s="5"/>
      <c r="D18" s="6"/>
      <c r="E18" s="7">
        <f t="shared" si="0"/>
        <v>0</v>
      </c>
    </row>
    <row r="19" spans="1:5" ht="12.75">
      <c r="A19" s="2">
        <v>16</v>
      </c>
      <c r="B19" s="4"/>
      <c r="C19" s="5"/>
      <c r="D19" s="6"/>
      <c r="E19" s="7">
        <f t="shared" si="0"/>
        <v>0</v>
      </c>
    </row>
    <row r="20" spans="1:5" ht="12.75">
      <c r="A20" s="2">
        <v>17</v>
      </c>
      <c r="B20" s="4"/>
      <c r="C20" s="5"/>
      <c r="D20" s="6"/>
      <c r="E20" s="7">
        <f t="shared" si="0"/>
        <v>0</v>
      </c>
    </row>
    <row r="21" spans="1:5" ht="12.75">
      <c r="A21" s="2">
        <v>18</v>
      </c>
      <c r="B21" s="4"/>
      <c r="C21" s="5"/>
      <c r="D21" s="6"/>
      <c r="E21" s="7">
        <f t="shared" si="0"/>
        <v>0</v>
      </c>
    </row>
    <row r="22" spans="1:5" ht="12.75">
      <c r="A22" s="2">
        <v>19</v>
      </c>
      <c r="B22" s="4"/>
      <c r="C22" s="5"/>
      <c r="D22" s="6"/>
      <c r="E22" s="7">
        <f t="shared" si="0"/>
        <v>0</v>
      </c>
    </row>
    <row r="23" spans="1:5" ht="12.75">
      <c r="A23" s="2">
        <v>20</v>
      </c>
      <c r="B23" s="4"/>
      <c r="C23" s="5"/>
      <c r="D23" s="6"/>
      <c r="E23" s="7">
        <f t="shared" si="0"/>
        <v>0</v>
      </c>
    </row>
    <row r="24" spans="1:5" ht="12.75">
      <c r="A24" s="2">
        <v>21</v>
      </c>
      <c r="B24" s="4"/>
      <c r="C24" s="5"/>
      <c r="D24" s="6"/>
      <c r="E24" s="7">
        <f t="shared" si="0"/>
        <v>0</v>
      </c>
    </row>
    <row r="25" spans="1:5" ht="12.75">
      <c r="A25" s="2">
        <v>22</v>
      </c>
      <c r="B25" s="4"/>
      <c r="C25" s="5"/>
      <c r="D25" s="6"/>
      <c r="E25" s="7">
        <f t="shared" si="0"/>
        <v>0</v>
      </c>
    </row>
    <row r="26" spans="1:5" ht="12.75">
      <c r="A26" s="2">
        <v>23</v>
      </c>
      <c r="B26" s="4"/>
      <c r="C26" s="5"/>
      <c r="D26" s="6"/>
      <c r="E26" s="7">
        <f t="shared" si="0"/>
        <v>0</v>
      </c>
    </row>
    <row r="27" spans="1:5" ht="12.75">
      <c r="A27" s="2">
        <v>24</v>
      </c>
      <c r="B27" s="4"/>
      <c r="C27" s="5"/>
      <c r="D27" s="6"/>
      <c r="E27" s="7">
        <f t="shared" si="0"/>
        <v>0</v>
      </c>
    </row>
    <row r="28" spans="1:5" ht="12.75">
      <c r="A28" s="2">
        <v>25</v>
      </c>
      <c r="B28" s="4"/>
      <c r="C28" s="5"/>
      <c r="D28" s="6"/>
      <c r="E28" s="7">
        <f t="shared" si="0"/>
        <v>0</v>
      </c>
    </row>
    <row r="29" spans="1:5" ht="12.75">
      <c r="A29" s="2">
        <v>26</v>
      </c>
      <c r="B29" s="4"/>
      <c r="C29" s="5"/>
      <c r="D29" s="6"/>
      <c r="E29" s="7">
        <f t="shared" si="0"/>
        <v>0</v>
      </c>
    </row>
    <row r="30" spans="1:5" ht="12.75">
      <c r="A30" s="2">
        <v>27</v>
      </c>
      <c r="B30" s="4"/>
      <c r="C30" s="5"/>
      <c r="D30" s="6"/>
      <c r="E30" s="7">
        <f t="shared" si="0"/>
        <v>0</v>
      </c>
    </row>
    <row r="31" spans="1:5" ht="12.75">
      <c r="A31" s="2">
        <v>28</v>
      </c>
      <c r="B31" s="4"/>
      <c r="C31" s="5"/>
      <c r="D31" s="6"/>
      <c r="E31" s="7">
        <f t="shared" si="0"/>
        <v>0</v>
      </c>
    </row>
    <row r="32" spans="1:5" ht="12.75">
      <c r="A32" s="2">
        <v>29</v>
      </c>
      <c r="B32" s="4"/>
      <c r="C32" s="5"/>
      <c r="D32" s="6"/>
      <c r="E32" s="7">
        <f t="shared" si="0"/>
        <v>0</v>
      </c>
    </row>
    <row r="33" spans="1:5" ht="12.75">
      <c r="A33" s="2">
        <v>30</v>
      </c>
      <c r="B33" s="4"/>
      <c r="C33" s="5"/>
      <c r="D33" s="6"/>
      <c r="E33" s="7">
        <f t="shared" si="0"/>
        <v>0</v>
      </c>
    </row>
    <row r="34" spans="1:5" ht="12.75">
      <c r="A34" s="2">
        <v>31</v>
      </c>
      <c r="B34" s="4"/>
      <c r="C34" s="5"/>
      <c r="D34" s="6"/>
      <c r="E34" s="7">
        <f t="shared" si="0"/>
        <v>0</v>
      </c>
    </row>
    <row r="35" spans="1:5" ht="12.75">
      <c r="A35" s="2">
        <v>32</v>
      </c>
      <c r="B35" s="4"/>
      <c r="C35" s="5"/>
      <c r="D35" s="6"/>
      <c r="E35" s="7">
        <f t="shared" si="0"/>
        <v>0</v>
      </c>
    </row>
    <row r="36" spans="1:5" ht="12.75">
      <c r="A36" s="2">
        <v>33</v>
      </c>
      <c r="B36" s="4"/>
      <c r="C36" s="5"/>
      <c r="D36" s="6"/>
      <c r="E36" s="7">
        <f t="shared" si="0"/>
        <v>0</v>
      </c>
    </row>
    <row r="37" spans="1:5" ht="12.75">
      <c r="A37" s="2">
        <v>34</v>
      </c>
      <c r="B37" s="4"/>
      <c r="C37" s="5"/>
      <c r="D37" s="6"/>
      <c r="E37" s="7">
        <f t="shared" si="0"/>
        <v>0</v>
      </c>
    </row>
    <row r="38" spans="1:5" ht="12.75">
      <c r="A38" s="2">
        <v>35</v>
      </c>
      <c r="B38" s="4"/>
      <c r="C38" s="5"/>
      <c r="D38" s="6"/>
      <c r="E38" s="7">
        <f t="shared" si="0"/>
        <v>0</v>
      </c>
    </row>
    <row r="39" spans="1:5" ht="12.75">
      <c r="A39" s="2">
        <v>36</v>
      </c>
      <c r="B39" s="4"/>
      <c r="C39" s="5"/>
      <c r="D39" s="6"/>
      <c r="E39" s="7">
        <f t="shared" si="0"/>
        <v>0</v>
      </c>
    </row>
    <row r="40" spans="1:5" ht="12.75">
      <c r="A40" s="2">
        <v>37</v>
      </c>
      <c r="B40" s="4"/>
      <c r="C40" s="5"/>
      <c r="D40" s="6"/>
      <c r="E40" s="7">
        <f t="shared" si="0"/>
        <v>0</v>
      </c>
    </row>
    <row r="41" spans="1:5" ht="12.75">
      <c r="A41" s="2">
        <v>38</v>
      </c>
      <c r="B41" s="4"/>
      <c r="C41" s="5"/>
      <c r="D41" s="6"/>
      <c r="E41" s="7">
        <f t="shared" si="0"/>
        <v>0</v>
      </c>
    </row>
    <row r="42" spans="1:5" ht="12.75" customHeight="1">
      <c r="A42" s="106" t="s">
        <v>42</v>
      </c>
      <c r="B42" s="106"/>
      <c r="C42" s="106"/>
      <c r="D42" s="106"/>
      <c r="E42" s="7">
        <f>SUM(E4:E41)</f>
        <v>0</v>
      </c>
    </row>
  </sheetData>
  <sheetProtection/>
  <mergeCells count="3">
    <mergeCell ref="A2:E2"/>
    <mergeCell ref="A3:B3"/>
    <mergeCell ref="A42:D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41.7109375" style="0" customWidth="1"/>
    <col min="3" max="3" width="5.57421875" style="0" customWidth="1"/>
    <col min="4" max="4" width="12.140625" style="0" customWidth="1"/>
    <col min="5" max="5" width="12.28125" style="0" customWidth="1"/>
  </cols>
  <sheetData>
    <row r="1" ht="71.25" customHeight="1"/>
    <row r="2" spans="1:5" ht="24.75" customHeight="1">
      <c r="A2" s="105" t="s">
        <v>43</v>
      </c>
      <c r="B2" s="105"/>
      <c r="C2" s="105"/>
      <c r="D2" s="105"/>
      <c r="E2" s="105"/>
    </row>
    <row r="3" spans="1:5" ht="12.75" customHeight="1">
      <c r="A3" s="106" t="s">
        <v>6</v>
      </c>
      <c r="B3" s="106"/>
      <c r="C3" s="3" t="s">
        <v>39</v>
      </c>
      <c r="D3" s="3" t="s">
        <v>40</v>
      </c>
      <c r="E3" s="3" t="s">
        <v>41</v>
      </c>
    </row>
    <row r="4" spans="1:5" ht="12.75">
      <c r="A4" s="8">
        <v>1</v>
      </c>
      <c r="B4" s="9"/>
      <c r="C4" s="10"/>
      <c r="D4" s="11"/>
      <c r="E4" s="12">
        <f aca="true" t="shared" si="0" ref="E4:E18">PRODUCT(C4:D4)</f>
        <v>0</v>
      </c>
    </row>
    <row r="5" spans="1:5" ht="12.75">
      <c r="A5" s="2">
        <v>2</v>
      </c>
      <c r="B5" s="9"/>
      <c r="C5" s="5"/>
      <c r="D5" s="11"/>
      <c r="E5" s="12">
        <f t="shared" si="0"/>
        <v>0</v>
      </c>
    </row>
    <row r="6" spans="1:5" ht="12.75">
      <c r="A6" s="2">
        <v>3</v>
      </c>
      <c r="B6" s="9"/>
      <c r="C6" s="10"/>
      <c r="D6" s="11"/>
      <c r="E6" s="12">
        <f t="shared" si="0"/>
        <v>0</v>
      </c>
    </row>
    <row r="7" spans="1:5" ht="12.75">
      <c r="A7" s="2">
        <v>4</v>
      </c>
      <c r="B7" s="9"/>
      <c r="C7" s="5"/>
      <c r="D7" s="11"/>
      <c r="E7" s="12">
        <f t="shared" si="0"/>
        <v>0</v>
      </c>
    </row>
    <row r="8" spans="1:5" ht="12.75">
      <c r="A8" s="2">
        <v>5</v>
      </c>
      <c r="B8" s="9"/>
      <c r="C8" s="10"/>
      <c r="D8" s="11"/>
      <c r="E8" s="12">
        <f t="shared" si="0"/>
        <v>0</v>
      </c>
    </row>
    <row r="9" spans="1:5" ht="12.75">
      <c r="A9" s="2">
        <v>6</v>
      </c>
      <c r="B9" s="9"/>
      <c r="C9" s="5"/>
      <c r="D9" s="11"/>
      <c r="E9" s="12">
        <f t="shared" si="0"/>
        <v>0</v>
      </c>
    </row>
    <row r="10" spans="1:5" ht="12.75">
      <c r="A10" s="2">
        <v>7</v>
      </c>
      <c r="B10" s="9"/>
      <c r="C10" s="10"/>
      <c r="D10" s="11"/>
      <c r="E10" s="12">
        <f t="shared" si="0"/>
        <v>0</v>
      </c>
    </row>
    <row r="11" spans="1:5" ht="12.75">
      <c r="A11" s="2">
        <v>8</v>
      </c>
      <c r="B11" s="9"/>
      <c r="C11" s="5"/>
      <c r="D11" s="11"/>
      <c r="E11" s="12">
        <f t="shared" si="0"/>
        <v>0</v>
      </c>
    </row>
    <row r="12" spans="1:5" ht="12.75">
      <c r="A12" s="2">
        <v>9</v>
      </c>
      <c r="B12" s="9"/>
      <c r="C12" s="10"/>
      <c r="D12" s="11"/>
      <c r="E12" s="12">
        <f t="shared" si="0"/>
        <v>0</v>
      </c>
    </row>
    <row r="13" spans="1:5" ht="12.75">
      <c r="A13" s="2">
        <v>10</v>
      </c>
      <c r="B13" s="9"/>
      <c r="C13" s="5"/>
      <c r="D13" s="11"/>
      <c r="E13" s="12">
        <f t="shared" si="0"/>
        <v>0</v>
      </c>
    </row>
    <row r="14" spans="1:5" ht="12.75">
      <c r="A14" s="2">
        <v>11</v>
      </c>
      <c r="B14" s="9"/>
      <c r="C14" s="10"/>
      <c r="D14" s="11"/>
      <c r="E14" s="12">
        <f t="shared" si="0"/>
        <v>0</v>
      </c>
    </row>
    <row r="15" spans="1:5" ht="12.75">
      <c r="A15" s="2">
        <v>12</v>
      </c>
      <c r="B15" s="9"/>
      <c r="C15" s="5"/>
      <c r="D15" s="11"/>
      <c r="E15" s="12">
        <f t="shared" si="0"/>
        <v>0</v>
      </c>
    </row>
    <row r="16" spans="1:5" ht="12.75">
      <c r="A16" s="2">
        <v>13</v>
      </c>
      <c r="B16" s="9"/>
      <c r="C16" s="10"/>
      <c r="D16" s="11"/>
      <c r="E16" s="12">
        <f t="shared" si="0"/>
        <v>0</v>
      </c>
    </row>
    <row r="17" spans="1:5" ht="12.75">
      <c r="A17" s="2">
        <v>14</v>
      </c>
      <c r="B17" s="9"/>
      <c r="C17" s="5"/>
      <c r="D17" s="11"/>
      <c r="E17" s="12">
        <f t="shared" si="0"/>
        <v>0</v>
      </c>
    </row>
    <row r="18" spans="1:5" ht="12.75">
      <c r="A18" s="2">
        <v>15</v>
      </c>
      <c r="B18" s="9"/>
      <c r="C18" s="10"/>
      <c r="D18" s="11"/>
      <c r="E18" s="12">
        <f t="shared" si="0"/>
        <v>0</v>
      </c>
    </row>
    <row r="19" spans="1:5" ht="12.75" customHeight="1">
      <c r="A19" s="106" t="s">
        <v>44</v>
      </c>
      <c r="B19" s="106"/>
      <c r="C19" s="106"/>
      <c r="D19" s="106"/>
      <c r="E19" s="7">
        <f>SUM(E4:E18)</f>
        <v>0</v>
      </c>
    </row>
  </sheetData>
  <sheetProtection/>
  <mergeCells count="3">
    <mergeCell ref="A2:E2"/>
    <mergeCell ref="A3:B3"/>
    <mergeCell ref="A19:D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36.57421875" style="0" customWidth="1"/>
    <col min="3" max="3" width="6.7109375" style="0" customWidth="1"/>
    <col min="4" max="4" width="17.8515625" style="0" customWidth="1"/>
    <col min="5" max="5" width="19.140625" style="0" customWidth="1"/>
  </cols>
  <sheetData>
    <row r="1" ht="71.25" customHeight="1"/>
    <row r="2" spans="1:5" ht="12.75" customHeight="1">
      <c r="A2" s="107" t="s">
        <v>45</v>
      </c>
      <c r="B2" s="107"/>
      <c r="C2" s="107"/>
      <c r="D2" s="107"/>
      <c r="E2" s="107"/>
    </row>
    <row r="3" spans="1:5" ht="18" customHeight="1">
      <c r="A3" s="106" t="s">
        <v>6</v>
      </c>
      <c r="B3" s="106"/>
      <c r="C3" s="3" t="s">
        <v>39</v>
      </c>
      <c r="D3" s="3" t="s">
        <v>40</v>
      </c>
      <c r="E3" s="3" t="s">
        <v>41</v>
      </c>
    </row>
    <row r="4" spans="1:5" ht="12.75">
      <c r="A4" s="2">
        <v>1</v>
      </c>
      <c r="B4" s="4"/>
      <c r="C4" s="4"/>
      <c r="D4" s="6"/>
      <c r="E4" s="7">
        <f>PRODUCT(C4:D4)</f>
        <v>0</v>
      </c>
    </row>
    <row r="5" spans="1:5" ht="12.75">
      <c r="A5" s="2">
        <v>2</v>
      </c>
      <c r="B5" s="4"/>
      <c r="C5" s="4"/>
      <c r="D5" s="6"/>
      <c r="E5" s="7">
        <f>PRODUCT(C5:D5)</f>
        <v>0</v>
      </c>
    </row>
    <row r="6" spans="1:5" ht="12.75">
      <c r="A6" s="2">
        <v>3</v>
      </c>
      <c r="B6" s="4"/>
      <c r="C6" s="4"/>
      <c r="D6" s="6"/>
      <c r="E6" s="7">
        <f>PRODUCT(C6:D6)</f>
        <v>0</v>
      </c>
    </row>
    <row r="7" spans="1:5" ht="12.75">
      <c r="A7" s="2">
        <v>4</v>
      </c>
      <c r="B7" s="4"/>
      <c r="C7" s="4"/>
      <c r="D7" s="6"/>
      <c r="E7" s="7">
        <f>PRODUCT(C7:D7)</f>
        <v>0</v>
      </c>
    </row>
    <row r="8" spans="1:5" ht="12.75">
      <c r="A8" s="2">
        <v>5</v>
      </c>
      <c r="B8" s="4"/>
      <c r="C8" s="4"/>
      <c r="D8" s="6"/>
      <c r="E8" s="7">
        <f>PRODUCT(C8:D8)</f>
        <v>0</v>
      </c>
    </row>
    <row r="9" spans="1:5" ht="12.75" customHeight="1">
      <c r="A9" s="106" t="s">
        <v>46</v>
      </c>
      <c r="B9" s="106"/>
      <c r="C9" s="106"/>
      <c r="D9" s="106"/>
      <c r="E9" s="7">
        <f>SUM(E4:E8)</f>
        <v>0</v>
      </c>
    </row>
    <row r="10" spans="1:5" ht="12.75">
      <c r="A10" s="13"/>
      <c r="B10" s="13"/>
      <c r="C10" s="13"/>
      <c r="D10" s="13"/>
      <c r="E10" s="14"/>
    </row>
    <row r="11" spans="1:5" ht="12.75">
      <c r="A11" s="13"/>
      <c r="B11" s="13"/>
      <c r="C11" s="13"/>
      <c r="D11" s="13"/>
      <c r="E11" s="14"/>
    </row>
    <row r="12" spans="1:5" ht="12.75">
      <c r="A12" s="108" t="s">
        <v>47</v>
      </c>
      <c r="B12" s="108"/>
      <c r="C12" s="108"/>
      <c r="D12" s="16" t="s">
        <v>48</v>
      </c>
      <c r="E12" s="17">
        <f>SUM('7.1.A'!E42+'7.1.B'!E19+'7.1.C'!E9)</f>
        <v>0</v>
      </c>
    </row>
  </sheetData>
  <sheetProtection/>
  <mergeCells count="4">
    <mergeCell ref="A2:E2"/>
    <mergeCell ref="A3:B3"/>
    <mergeCell ref="A9:D9"/>
    <mergeCell ref="A12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44.421875" style="0" customWidth="1"/>
    <col min="3" max="3" width="6.7109375" style="0" customWidth="1"/>
    <col min="4" max="4" width="15.00390625" style="0" customWidth="1"/>
    <col min="5" max="5" width="15.7109375" style="0" customWidth="1"/>
  </cols>
  <sheetData>
    <row r="1" ht="71.25" customHeight="1"/>
    <row r="2" spans="1:5" ht="12.75" customHeight="1">
      <c r="A2" s="105" t="s">
        <v>49</v>
      </c>
      <c r="B2" s="105"/>
      <c r="C2" s="105"/>
      <c r="D2" s="105"/>
      <c r="E2" s="105"/>
    </row>
    <row r="3" spans="1:5" ht="12.75">
      <c r="A3" s="109" t="s">
        <v>6</v>
      </c>
      <c r="B3" s="109"/>
      <c r="C3" s="19" t="s">
        <v>39</v>
      </c>
      <c r="D3" s="19" t="s">
        <v>40</v>
      </c>
      <c r="E3" s="19" t="s">
        <v>50</v>
      </c>
    </row>
    <row r="4" spans="1:5" ht="12.75">
      <c r="A4" s="18">
        <v>1</v>
      </c>
      <c r="B4" s="20"/>
      <c r="C4" s="20"/>
      <c r="D4" s="21"/>
      <c r="E4" s="22">
        <f aca="true" t="shared" si="0" ref="E4:E13">PRODUCT(C4:D4)</f>
        <v>0</v>
      </c>
    </row>
    <row r="5" spans="1:5" ht="12.75">
      <c r="A5" s="18">
        <v>2</v>
      </c>
      <c r="B5" s="20"/>
      <c r="C5" s="20"/>
      <c r="D5" s="21"/>
      <c r="E5" s="22">
        <f t="shared" si="0"/>
        <v>0</v>
      </c>
    </row>
    <row r="6" spans="1:5" ht="12.75">
      <c r="A6" s="18">
        <v>3</v>
      </c>
      <c r="B6" s="20"/>
      <c r="C6" s="20"/>
      <c r="D6" s="21"/>
      <c r="E6" s="22">
        <f t="shared" si="0"/>
        <v>0</v>
      </c>
    </row>
    <row r="7" spans="1:5" ht="12.75">
      <c r="A7" s="18">
        <v>4</v>
      </c>
      <c r="B7" s="20"/>
      <c r="C7" s="20"/>
      <c r="D7" s="21"/>
      <c r="E7" s="22">
        <f t="shared" si="0"/>
        <v>0</v>
      </c>
    </row>
    <row r="8" spans="1:5" ht="12.75">
      <c r="A8" s="18">
        <v>5</v>
      </c>
      <c r="B8" s="20"/>
      <c r="C8" s="20"/>
      <c r="D8" s="21"/>
      <c r="E8" s="22">
        <f t="shared" si="0"/>
        <v>0</v>
      </c>
    </row>
    <row r="9" spans="1:5" ht="12.75">
      <c r="A9" s="18">
        <v>6</v>
      </c>
      <c r="B9" s="20"/>
      <c r="C9" s="20"/>
      <c r="D9" s="21"/>
      <c r="E9" s="22">
        <f t="shared" si="0"/>
        <v>0</v>
      </c>
    </row>
    <row r="10" spans="1:5" ht="12.75">
      <c r="A10" s="18">
        <v>7</v>
      </c>
      <c r="B10" s="20"/>
      <c r="C10" s="20"/>
      <c r="D10" s="21"/>
      <c r="E10" s="22">
        <f t="shared" si="0"/>
        <v>0</v>
      </c>
    </row>
    <row r="11" spans="1:5" ht="12.75">
      <c r="A11" s="18">
        <v>8</v>
      </c>
      <c r="B11" s="20"/>
      <c r="C11" s="20"/>
      <c r="D11" s="21"/>
      <c r="E11" s="22">
        <f t="shared" si="0"/>
        <v>0</v>
      </c>
    </row>
    <row r="12" spans="1:5" ht="12.75">
      <c r="A12" s="18">
        <v>9</v>
      </c>
      <c r="B12" s="20"/>
      <c r="C12" s="20"/>
      <c r="D12" s="21"/>
      <c r="E12" s="22">
        <f t="shared" si="0"/>
        <v>0</v>
      </c>
    </row>
    <row r="13" spans="1:5" ht="12.75">
      <c r="A13" s="18">
        <v>10</v>
      </c>
      <c r="B13" s="20"/>
      <c r="C13" s="20"/>
      <c r="D13" s="21"/>
      <c r="E13" s="22">
        <f t="shared" si="0"/>
        <v>0</v>
      </c>
    </row>
    <row r="14" spans="1:5" ht="12.75">
      <c r="A14" s="109" t="s">
        <v>51</v>
      </c>
      <c r="B14" s="109"/>
      <c r="C14" s="109"/>
      <c r="D14" s="109"/>
      <c r="E14" s="22">
        <f>SUM(E4:E13)</f>
        <v>0</v>
      </c>
    </row>
  </sheetData>
  <sheetProtection/>
  <mergeCells count="3">
    <mergeCell ref="A2:E2"/>
    <mergeCell ref="A3:B3"/>
    <mergeCell ref="A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28125" style="0" customWidth="1"/>
    <col min="2" max="2" width="27.00390625" style="0" customWidth="1"/>
    <col min="3" max="3" width="23.8515625" style="0" customWidth="1"/>
    <col min="4" max="4" width="22.7109375" style="0" customWidth="1"/>
  </cols>
  <sheetData>
    <row r="1" ht="71.25" customHeight="1"/>
    <row r="2" spans="1:4" ht="16.5" customHeight="1">
      <c r="A2" s="108" t="s">
        <v>52</v>
      </c>
      <c r="B2" s="108"/>
      <c r="C2" s="108"/>
      <c r="D2" s="108"/>
    </row>
    <row r="3" spans="1:4" ht="12.75">
      <c r="A3" s="23"/>
      <c r="B3" s="23"/>
      <c r="C3" s="23"/>
      <c r="D3" s="23"/>
    </row>
    <row r="4" spans="1:4" ht="12.75">
      <c r="A4" s="108" t="s">
        <v>53</v>
      </c>
      <c r="B4" s="108"/>
      <c r="C4" s="108"/>
      <c r="D4" s="108"/>
    </row>
    <row r="5" spans="1:4" ht="12.75">
      <c r="A5" s="19" t="s">
        <v>54</v>
      </c>
      <c r="B5" s="18" t="s">
        <v>55</v>
      </c>
      <c r="C5" s="18" t="s">
        <v>56</v>
      </c>
      <c r="D5" s="19" t="s">
        <v>57</v>
      </c>
    </row>
    <row r="6" spans="1:4" ht="12.75">
      <c r="A6" s="19" t="s">
        <v>58</v>
      </c>
      <c r="B6" s="24">
        <v>0</v>
      </c>
      <c r="C6" s="20">
        <v>0</v>
      </c>
      <c r="D6" s="25">
        <f>PRODUCT(B6:C6)</f>
        <v>0</v>
      </c>
    </row>
    <row r="7" spans="1:4" ht="12.75">
      <c r="A7" s="19" t="s">
        <v>59</v>
      </c>
      <c r="B7" s="24">
        <v>0</v>
      </c>
      <c r="C7" s="20">
        <v>0</v>
      </c>
      <c r="D7" s="25">
        <f>PRODUCT(B7:C7)</f>
        <v>0</v>
      </c>
    </row>
    <row r="8" spans="1:4" ht="12.75">
      <c r="A8" s="19" t="s">
        <v>60</v>
      </c>
      <c r="B8" s="24">
        <v>0</v>
      </c>
      <c r="C8" s="20">
        <v>0</v>
      </c>
      <c r="D8" s="25">
        <f>PRODUCT(B8:C8)</f>
        <v>0</v>
      </c>
    </row>
    <row r="9" spans="1:4" ht="12.75">
      <c r="A9" s="19" t="s">
        <v>61</v>
      </c>
      <c r="B9" s="24">
        <v>0</v>
      </c>
      <c r="C9" s="20">
        <v>0</v>
      </c>
      <c r="D9" s="25">
        <f>PRODUCT(B9:C9)</f>
        <v>0</v>
      </c>
    </row>
    <row r="10" spans="1:4" ht="12.75">
      <c r="A10" s="109" t="s">
        <v>62</v>
      </c>
      <c r="B10" s="109"/>
      <c r="C10" s="109"/>
      <c r="D10" s="25">
        <f>SUM(D6:D9)</f>
        <v>0</v>
      </c>
    </row>
    <row r="11" spans="1:4" ht="12.75">
      <c r="A11" s="13"/>
      <c r="B11" s="13"/>
      <c r="C11" s="13"/>
      <c r="D11" s="13"/>
    </row>
    <row r="12" spans="1:4" ht="12.75">
      <c r="A12" s="108" t="s">
        <v>63</v>
      </c>
      <c r="B12" s="108"/>
      <c r="C12" s="108"/>
      <c r="D12" s="108"/>
    </row>
    <row r="13" spans="1:4" ht="12.75">
      <c r="A13" s="19" t="s">
        <v>64</v>
      </c>
      <c r="B13" s="19" t="s">
        <v>55</v>
      </c>
      <c r="C13" s="19" t="s">
        <v>56</v>
      </c>
      <c r="D13" s="19" t="s">
        <v>57</v>
      </c>
    </row>
    <row r="14" spans="1:4" ht="12.75">
      <c r="A14" s="19" t="s">
        <v>58</v>
      </c>
      <c r="B14" s="24">
        <v>0</v>
      </c>
      <c r="C14" s="20">
        <v>0</v>
      </c>
      <c r="D14" s="25">
        <f>PRODUCT(B14:C14)</f>
        <v>0</v>
      </c>
    </row>
    <row r="15" spans="1:4" ht="12.75">
      <c r="A15" s="19" t="s">
        <v>59</v>
      </c>
      <c r="B15" s="24">
        <v>0</v>
      </c>
      <c r="C15" s="20">
        <v>0</v>
      </c>
      <c r="D15" s="25">
        <f>PRODUCT(B15:C15)</f>
        <v>0</v>
      </c>
    </row>
    <row r="16" spans="1:4" ht="12.75">
      <c r="A16" s="19" t="s">
        <v>60</v>
      </c>
      <c r="B16" s="24">
        <v>0</v>
      </c>
      <c r="C16" s="20">
        <v>0</v>
      </c>
      <c r="D16" s="25">
        <f>PRODUCT(B16:C16)</f>
        <v>0</v>
      </c>
    </row>
    <row r="17" spans="1:4" ht="12.75">
      <c r="A17" s="19" t="s">
        <v>61</v>
      </c>
      <c r="B17" s="24">
        <v>0</v>
      </c>
      <c r="C17" s="20">
        <v>0</v>
      </c>
      <c r="D17" s="25">
        <f>PRODUCT(B17:C17)</f>
        <v>0</v>
      </c>
    </row>
    <row r="18" spans="1:4" ht="12.75">
      <c r="A18" s="109" t="s">
        <v>62</v>
      </c>
      <c r="B18" s="109"/>
      <c r="C18" s="109"/>
      <c r="D18" s="25">
        <f>SUM(D14:D17)</f>
        <v>0</v>
      </c>
    </row>
    <row r="19" spans="1:4" ht="12.75">
      <c r="A19" s="13"/>
      <c r="B19" s="13"/>
      <c r="C19" s="13"/>
      <c r="D19" s="13"/>
    </row>
    <row r="20" spans="1:4" ht="12.75">
      <c r="A20" s="108" t="s">
        <v>65</v>
      </c>
      <c r="B20" s="108"/>
      <c r="C20" s="108"/>
      <c r="D20" s="108"/>
    </row>
    <row r="21" spans="1:4" ht="12.75">
      <c r="A21" s="110" t="s">
        <v>66</v>
      </c>
      <c r="B21" s="110"/>
      <c r="C21" s="110"/>
      <c r="D21" s="18" t="s">
        <v>56</v>
      </c>
    </row>
    <row r="22" spans="1:4" ht="12.75">
      <c r="A22" s="110"/>
      <c r="B22" s="110"/>
      <c r="C22" s="110"/>
      <c r="D22" s="26">
        <v>0</v>
      </c>
    </row>
    <row r="23" spans="1:4" ht="12.75">
      <c r="A23" s="13"/>
      <c r="B23" s="13"/>
      <c r="C23" s="13"/>
      <c r="D23" s="13"/>
    </row>
    <row r="24" spans="1:4" ht="12.75">
      <c r="A24" s="108" t="s">
        <v>67</v>
      </c>
      <c r="B24" s="108"/>
      <c r="C24" s="108"/>
      <c r="D24" s="108"/>
    </row>
    <row r="25" spans="1:4" ht="12.75">
      <c r="A25" s="111" t="s">
        <v>68</v>
      </c>
      <c r="B25" s="111"/>
      <c r="C25" s="111"/>
      <c r="D25" s="27" t="s">
        <v>69</v>
      </c>
    </row>
    <row r="26" spans="1:4" ht="12.75">
      <c r="A26" s="112" t="s">
        <v>70</v>
      </c>
      <c r="B26" s="112"/>
      <c r="C26" s="112"/>
      <c r="D26" s="28">
        <f>(D10)</f>
        <v>0</v>
      </c>
    </row>
    <row r="27" spans="1:4" ht="12.75">
      <c r="A27" s="112" t="s">
        <v>71</v>
      </c>
      <c r="B27" s="112"/>
      <c r="C27" s="112"/>
      <c r="D27" s="29">
        <f>(D22)</f>
        <v>0</v>
      </c>
    </row>
    <row r="28" spans="1:4" ht="12.75">
      <c r="A28" s="112" t="s">
        <v>72</v>
      </c>
      <c r="B28" s="112"/>
      <c r="C28" s="112"/>
      <c r="D28" s="28">
        <f>(D26+D27)</f>
        <v>0</v>
      </c>
    </row>
    <row r="29" spans="1:4" ht="12.75">
      <c r="A29" s="113" t="s">
        <v>73</v>
      </c>
      <c r="B29" s="113"/>
      <c r="C29" s="113"/>
      <c r="D29" s="27" t="s">
        <v>69</v>
      </c>
    </row>
    <row r="30" spans="1:4" ht="12.75">
      <c r="A30" s="112" t="s">
        <v>74</v>
      </c>
      <c r="B30" s="112"/>
      <c r="C30" s="112"/>
      <c r="D30" s="28">
        <f>(D18)</f>
        <v>0</v>
      </c>
    </row>
    <row r="31" spans="1:4" ht="12.75">
      <c r="A31" s="112" t="s">
        <v>75</v>
      </c>
      <c r="B31" s="112"/>
      <c r="C31" s="112"/>
      <c r="D31" s="28">
        <f>(D30)</f>
        <v>0</v>
      </c>
    </row>
    <row r="32" spans="1:4" ht="12.75" customHeight="1">
      <c r="A32" s="114" t="s">
        <v>76</v>
      </c>
      <c r="B32" s="114"/>
      <c r="C32" s="114"/>
      <c r="D32" s="30">
        <f>(D28-D31)</f>
        <v>0</v>
      </c>
    </row>
    <row r="33" spans="1:4" ht="12.75">
      <c r="A33" s="13"/>
      <c r="B33" s="13"/>
      <c r="C33" s="13"/>
      <c r="D33" s="13"/>
    </row>
    <row r="34" spans="1:4" ht="12.75">
      <c r="A34" s="108" t="s">
        <v>77</v>
      </c>
      <c r="B34" s="108"/>
      <c r="C34" s="108"/>
      <c r="D34" s="108"/>
    </row>
    <row r="35" spans="1:4" ht="12.75">
      <c r="A35" s="111" t="s">
        <v>78</v>
      </c>
      <c r="B35" s="111"/>
      <c r="C35" s="111"/>
      <c r="D35" s="31">
        <f>'7.10'!B22</f>
        <v>0</v>
      </c>
    </row>
    <row r="36" spans="1:4" ht="12.75">
      <c r="A36" s="113" t="s">
        <v>79</v>
      </c>
      <c r="B36" s="113"/>
      <c r="C36" s="113"/>
      <c r="D36" s="31">
        <f>'7.11'!C9</f>
        <v>0</v>
      </c>
    </row>
    <row r="37" spans="1:4" ht="12.75">
      <c r="A37" s="113" t="s">
        <v>80</v>
      </c>
      <c r="B37" s="113"/>
      <c r="C37" s="113"/>
      <c r="D37" s="31">
        <f>SUM(D35+D36)</f>
        <v>0</v>
      </c>
    </row>
    <row r="38" spans="1:4" ht="12.75">
      <c r="A38" s="113" t="s">
        <v>81</v>
      </c>
      <c r="B38" s="113"/>
      <c r="C38" s="113"/>
      <c r="D38" s="31">
        <f>D37/30</f>
        <v>0</v>
      </c>
    </row>
    <row r="39" spans="1:4" ht="12.75" customHeight="1">
      <c r="A39" s="115" t="s">
        <v>82</v>
      </c>
      <c r="B39" s="115"/>
      <c r="C39" s="115"/>
      <c r="D39" s="32">
        <f>D32</f>
        <v>0</v>
      </c>
    </row>
    <row r="40" spans="1:4" ht="12.75">
      <c r="A40" s="113" t="s">
        <v>83</v>
      </c>
      <c r="B40" s="113"/>
      <c r="C40" s="113"/>
      <c r="D40" s="31">
        <f>(D38*D39)</f>
        <v>0</v>
      </c>
    </row>
    <row r="41" spans="1:4" ht="12.75">
      <c r="A41" s="13"/>
      <c r="B41" s="13"/>
      <c r="C41" s="13"/>
      <c r="D41" s="13"/>
    </row>
    <row r="42" spans="1:4" ht="12.75">
      <c r="A42" s="108" t="s">
        <v>84</v>
      </c>
      <c r="B42" s="108"/>
      <c r="C42" s="108"/>
      <c r="D42" s="13"/>
    </row>
    <row r="43" spans="1:4" ht="12.75">
      <c r="A43" s="113" t="s">
        <v>6</v>
      </c>
      <c r="B43" s="113"/>
      <c r="C43" s="19" t="s">
        <v>85</v>
      </c>
      <c r="D43" s="13"/>
    </row>
    <row r="44" spans="1:4" ht="12.75">
      <c r="A44" s="113" t="s">
        <v>86</v>
      </c>
      <c r="B44" s="113"/>
      <c r="C44" s="33">
        <f>'7.2.A'!E14</f>
        <v>0</v>
      </c>
      <c r="D44" s="13"/>
    </row>
    <row r="45" spans="1:4" ht="12.75">
      <c r="A45" s="113" t="s">
        <v>87</v>
      </c>
      <c r="B45" s="113"/>
      <c r="C45" s="33">
        <f>D40</f>
        <v>0</v>
      </c>
      <c r="D45" s="13"/>
    </row>
    <row r="46" spans="1:4" ht="12.75">
      <c r="A46" s="113" t="s">
        <v>88</v>
      </c>
      <c r="B46" s="113"/>
      <c r="C46" s="33">
        <f>SUM(C44:C45)</f>
        <v>0</v>
      </c>
      <c r="D46" s="13"/>
    </row>
    <row r="47" spans="1:4" ht="12.75">
      <c r="A47" s="13"/>
      <c r="B47" s="13"/>
      <c r="C47" s="13"/>
      <c r="D47" s="13"/>
    </row>
  </sheetData>
  <sheetProtection/>
  <mergeCells count="28">
    <mergeCell ref="A43:B43"/>
    <mergeCell ref="A44:B44"/>
    <mergeCell ref="A45:B45"/>
    <mergeCell ref="A46:B46"/>
    <mergeCell ref="A36:C36"/>
    <mergeCell ref="A37:C37"/>
    <mergeCell ref="A38:C38"/>
    <mergeCell ref="A39:C39"/>
    <mergeCell ref="A40:C40"/>
    <mergeCell ref="A42:C42"/>
    <mergeCell ref="A29:C29"/>
    <mergeCell ref="A30:C30"/>
    <mergeCell ref="A31:C31"/>
    <mergeCell ref="A32:C32"/>
    <mergeCell ref="A34:D34"/>
    <mergeCell ref="A35:C35"/>
    <mergeCell ref="A21:C22"/>
    <mergeCell ref="A24:D24"/>
    <mergeCell ref="A25:C25"/>
    <mergeCell ref="A26:C26"/>
    <mergeCell ref="A27:C27"/>
    <mergeCell ref="A28:C28"/>
    <mergeCell ref="A2:D2"/>
    <mergeCell ref="A4:D4"/>
    <mergeCell ref="A10:C10"/>
    <mergeCell ref="A12:D12"/>
    <mergeCell ref="A18:C18"/>
    <mergeCell ref="A20:D20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140625" style="0" customWidth="1"/>
    <col min="2" max="2" width="18.421875" style="0" customWidth="1"/>
  </cols>
  <sheetData>
    <row r="1" ht="71.25" customHeight="1"/>
    <row r="2" spans="1:2" ht="12.75" customHeight="1">
      <c r="A2" s="116" t="s">
        <v>89</v>
      </c>
      <c r="B2" s="116"/>
    </row>
    <row r="3" spans="1:2" ht="12.75">
      <c r="A3" s="3" t="s">
        <v>6</v>
      </c>
      <c r="B3" s="2" t="s">
        <v>85</v>
      </c>
    </row>
    <row r="4" spans="1:2" ht="12.75">
      <c r="A4" s="3" t="s">
        <v>90</v>
      </c>
      <c r="B4" s="6"/>
    </row>
    <row r="5" spans="1:2" ht="12.75">
      <c r="A5" s="3" t="s">
        <v>91</v>
      </c>
      <c r="B5" s="6"/>
    </row>
    <row r="6" spans="1:2" ht="12.75">
      <c r="A6" s="3" t="s">
        <v>92</v>
      </c>
      <c r="B6" s="6"/>
    </row>
    <row r="7" spans="1:2" ht="12.75">
      <c r="A7" s="3" t="s">
        <v>93</v>
      </c>
      <c r="B7" s="6"/>
    </row>
    <row r="8" spans="1:2" ht="12.75">
      <c r="A8" s="3" t="s">
        <v>94</v>
      </c>
      <c r="B8" s="6"/>
    </row>
    <row r="9" spans="1:2" ht="12.75">
      <c r="A9" s="3"/>
      <c r="B9" s="6"/>
    </row>
    <row r="10" spans="1:2" ht="12.75">
      <c r="A10" s="3"/>
      <c r="B10" s="6"/>
    </row>
    <row r="11" spans="1:2" ht="12.75">
      <c r="A11" s="3" t="s">
        <v>95</v>
      </c>
      <c r="B11" s="6"/>
    </row>
    <row r="14" spans="1:2" ht="12.75">
      <c r="A14" s="3" t="s">
        <v>96</v>
      </c>
      <c r="B14" s="34">
        <f>SUM(B4:B11)</f>
        <v>0</v>
      </c>
    </row>
  </sheetData>
  <sheetProtection/>
  <mergeCells count="1"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6.8515625" style="0" customWidth="1"/>
    <col min="2" max="2" width="20.140625" style="0" customWidth="1"/>
    <col min="3" max="3" width="8.28125" style="0" customWidth="1"/>
  </cols>
  <sheetData>
    <row r="1" ht="71.25" customHeight="1"/>
    <row r="2" spans="1:3" ht="12.75">
      <c r="A2" s="108" t="s">
        <v>97</v>
      </c>
      <c r="B2" s="108"/>
      <c r="C2" s="108"/>
    </row>
    <row r="3" spans="1:3" ht="12.75">
      <c r="A3" s="35" t="s">
        <v>98</v>
      </c>
      <c r="B3" s="35" t="s">
        <v>99</v>
      </c>
      <c r="C3" s="35" t="s">
        <v>55</v>
      </c>
    </row>
    <row r="4" spans="1:3" ht="12.75">
      <c r="A4" s="3" t="s">
        <v>100</v>
      </c>
      <c r="B4" s="36">
        <f>'7.1.C'!E12</f>
        <v>0</v>
      </c>
      <c r="C4" s="37" t="e">
        <f>(B4/B7)</f>
        <v>#DIV/0!</v>
      </c>
    </row>
    <row r="5" spans="1:3" ht="12.75">
      <c r="A5" s="3" t="s">
        <v>101</v>
      </c>
      <c r="B5" s="36">
        <f>'7.2.B'!C46</f>
        <v>0</v>
      </c>
      <c r="C5" s="37" t="e">
        <f>(B5/B7)</f>
        <v>#DIV/0!</v>
      </c>
    </row>
    <row r="6" spans="1:3" ht="12.75">
      <c r="A6" s="3" t="s">
        <v>102</v>
      </c>
      <c r="B6" s="36">
        <f>'7.3'!B14</f>
        <v>0</v>
      </c>
      <c r="C6" s="37" t="e">
        <f>(B6/B7)</f>
        <v>#DIV/0!</v>
      </c>
    </row>
    <row r="7" spans="1:3" ht="12.75">
      <c r="A7" s="3" t="s">
        <v>103</v>
      </c>
      <c r="B7" s="36">
        <f>SUM(B4:B6)</f>
        <v>0</v>
      </c>
      <c r="C7" s="38" t="e">
        <f>SUM(C4:C6)</f>
        <v>#DIV/0!</v>
      </c>
    </row>
    <row r="9" spans="1:3" ht="12.75">
      <c r="A9" s="35" t="s">
        <v>104</v>
      </c>
      <c r="B9" s="35" t="s">
        <v>99</v>
      </c>
      <c r="C9" s="35" t="s">
        <v>55</v>
      </c>
    </row>
    <row r="10" spans="1:3" ht="12.75">
      <c r="A10" s="3" t="s">
        <v>105</v>
      </c>
      <c r="B10" s="6"/>
      <c r="C10" s="37" t="e">
        <f>B10/B13</f>
        <v>#DIV/0!</v>
      </c>
    </row>
    <row r="11" spans="1:3" ht="12.75">
      <c r="A11" s="3" t="s">
        <v>106</v>
      </c>
      <c r="B11" s="6"/>
      <c r="C11" s="37" t="e">
        <f>B11/B13</f>
        <v>#DIV/0!</v>
      </c>
    </row>
    <row r="12" spans="1:3" ht="12.75">
      <c r="A12" s="3" t="s">
        <v>107</v>
      </c>
      <c r="B12" s="6"/>
      <c r="C12" s="37" t="e">
        <f>B12/B13</f>
        <v>#DIV/0!</v>
      </c>
    </row>
    <row r="13" spans="1:3" ht="12.75">
      <c r="A13" s="3" t="s">
        <v>103</v>
      </c>
      <c r="B13" s="36">
        <f>SUM(B10:B12)</f>
        <v>0</v>
      </c>
      <c r="C13" s="37" t="e">
        <f>SUM(C10:C12)</f>
        <v>#DIV/0!</v>
      </c>
    </row>
  </sheetData>
  <sheetProtection/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4.421875" style="0" customWidth="1"/>
    <col min="2" max="2" width="17.8515625" style="0" customWidth="1"/>
    <col min="3" max="3" width="13.8515625" style="0" customWidth="1"/>
    <col min="4" max="4" width="15.00390625" style="0" customWidth="1"/>
  </cols>
  <sheetData>
    <row r="1" ht="71.25" customHeight="1"/>
    <row r="2" spans="1:4" ht="12.75">
      <c r="A2" s="108" t="s">
        <v>108</v>
      </c>
      <c r="B2" s="108"/>
      <c r="C2" s="108"/>
      <c r="D2" s="108"/>
    </row>
    <row r="3" spans="1:4" ht="38.25">
      <c r="A3" s="39" t="s">
        <v>109</v>
      </c>
      <c r="B3" s="39" t="s">
        <v>110</v>
      </c>
      <c r="C3" s="39" t="s">
        <v>111</v>
      </c>
      <c r="D3" s="39" t="s">
        <v>112</v>
      </c>
    </row>
    <row r="4" spans="1:4" ht="12.75">
      <c r="A4" s="20"/>
      <c r="B4" s="40"/>
      <c r="C4" s="21"/>
      <c r="D4" s="33">
        <f aca="true" t="shared" si="0" ref="D4:D14">PRODUCT(B4:C4)</f>
        <v>0</v>
      </c>
    </row>
    <row r="5" spans="1:4" ht="12.75">
      <c r="A5" s="20"/>
      <c r="B5" s="40"/>
      <c r="C5" s="21"/>
      <c r="D5" s="33">
        <f t="shared" si="0"/>
        <v>0</v>
      </c>
    </row>
    <row r="6" spans="1:4" ht="12.75">
      <c r="A6" s="20"/>
      <c r="B6" s="40"/>
      <c r="C6" s="21"/>
      <c r="D6" s="33">
        <f t="shared" si="0"/>
        <v>0</v>
      </c>
    </row>
    <row r="7" spans="1:4" ht="12.75">
      <c r="A7" s="20"/>
      <c r="B7" s="40"/>
      <c r="C7" s="21"/>
      <c r="D7" s="33">
        <f t="shared" si="0"/>
        <v>0</v>
      </c>
    </row>
    <row r="8" spans="1:4" ht="12.75">
      <c r="A8" s="20"/>
      <c r="B8" s="40"/>
      <c r="C8" s="21"/>
      <c r="D8" s="33">
        <f t="shared" si="0"/>
        <v>0</v>
      </c>
    </row>
    <row r="9" spans="1:4" ht="12.75">
      <c r="A9" s="20"/>
      <c r="B9" s="40"/>
      <c r="C9" s="21"/>
      <c r="D9" s="33">
        <f t="shared" si="0"/>
        <v>0</v>
      </c>
    </row>
    <row r="10" spans="1:4" ht="12.75">
      <c r="A10" s="20"/>
      <c r="B10" s="40"/>
      <c r="C10" s="21"/>
      <c r="D10" s="33">
        <f t="shared" si="0"/>
        <v>0</v>
      </c>
    </row>
    <row r="11" spans="1:4" ht="12.75">
      <c r="A11" s="20"/>
      <c r="B11" s="40"/>
      <c r="C11" s="21"/>
      <c r="D11" s="33">
        <f t="shared" si="0"/>
        <v>0</v>
      </c>
    </row>
    <row r="12" spans="1:4" ht="12.75">
      <c r="A12" s="20"/>
      <c r="B12" s="40"/>
      <c r="C12" s="21"/>
      <c r="D12" s="33">
        <f t="shared" si="0"/>
        <v>0</v>
      </c>
    </row>
    <row r="13" spans="1:4" ht="12.75">
      <c r="A13" s="20"/>
      <c r="B13" s="40"/>
      <c r="C13" s="21"/>
      <c r="D13" s="33">
        <f t="shared" si="0"/>
        <v>0</v>
      </c>
    </row>
    <row r="14" spans="1:4" ht="12.75">
      <c r="A14" s="20"/>
      <c r="B14" s="40"/>
      <c r="C14" s="21"/>
      <c r="D14" s="33">
        <f t="shared" si="0"/>
        <v>0</v>
      </c>
    </row>
    <row r="15" spans="1:4" ht="12.75">
      <c r="A15" s="109" t="s">
        <v>50</v>
      </c>
      <c r="B15" s="109"/>
      <c r="C15" s="109"/>
      <c r="D15" s="33">
        <f>SUM(D4:D14)</f>
        <v>0</v>
      </c>
    </row>
    <row r="17" ht="12.75">
      <c r="A17" s="23" t="s">
        <v>113</v>
      </c>
    </row>
  </sheetData>
  <sheetProtection/>
  <mergeCells count="2">
    <mergeCell ref="A2:D2"/>
    <mergeCell ref="A15:C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rnrsilva</cp:lastModifiedBy>
  <dcterms:modified xsi:type="dcterms:W3CDTF">2012-03-26T13:15:54Z</dcterms:modified>
  <cp:category/>
  <cp:version/>
  <cp:contentType/>
  <cp:contentStatus/>
</cp:coreProperties>
</file>